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2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imon Roberts/Desktop/"/>
    </mc:Choice>
  </mc:AlternateContent>
  <xr:revisionPtr revIDLastSave="0" documentId="13_ncr:1_{82750EAA-525B-AF42-8026-658F76BD25B2}" xr6:coauthVersionLast="47" xr6:coauthVersionMax="47" xr10:uidLastSave="{00000000-0000-0000-0000-000000000000}"/>
  <bookViews>
    <workbookView xWindow="11840" yWindow="3460" windowWidth="22220" windowHeight="19360" xr2:uid="{00000000-000D-0000-FFFF-FFFF00000000}"/>
  </bookViews>
  <sheets>
    <sheet name="TT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09" i="1" l="1"/>
  <c r="J44" i="1"/>
  <c r="L43" i="1"/>
  <c r="L67" i="1"/>
  <c r="L56" i="1"/>
  <c r="L108" i="1"/>
  <c r="J47" i="1"/>
  <c r="L42" i="1"/>
  <c r="L106" i="1"/>
  <c r="L107" i="1"/>
  <c r="L38" i="1"/>
  <c r="L37" i="1"/>
  <c r="L36" i="1"/>
  <c r="L92" i="1"/>
  <c r="L66" i="1"/>
  <c r="L93" i="1"/>
  <c r="L35" i="1"/>
  <c r="L100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68" i="1"/>
  <c r="L55" i="1"/>
  <c r="L57" i="1"/>
  <c r="L58" i="1"/>
  <c r="L59" i="1"/>
  <c r="L60" i="1"/>
  <c r="L61" i="1"/>
  <c r="L62" i="1"/>
  <c r="L63" i="1"/>
  <c r="L64" i="1"/>
  <c r="L65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4" i="1"/>
  <c r="L95" i="1"/>
  <c r="L96" i="1"/>
  <c r="L97" i="1"/>
  <c r="L98" i="1"/>
  <c r="L54" i="1"/>
  <c r="L41" i="1"/>
  <c r="L105" i="1" l="1"/>
  <c r="L104" i="1"/>
  <c r="L103" i="1"/>
  <c r="L102" i="1"/>
  <c r="L116" i="1" s="1"/>
  <c r="L12" i="1"/>
  <c r="L44" i="1" s="1"/>
  <c r="L47" i="1" l="1"/>
  <c r="L49" i="1" s="1"/>
  <c r="L118" i="1" l="1"/>
</calcChain>
</file>

<file path=xl/sharedStrings.xml><?xml version="1.0" encoding="utf-8"?>
<sst xmlns="http://schemas.openxmlformats.org/spreadsheetml/2006/main" count="433" uniqueCount="271">
  <si>
    <t>Cat No.</t>
  </si>
  <si>
    <t>Title</t>
  </si>
  <si>
    <t>Format</t>
  </si>
  <si>
    <t>Type</t>
  </si>
  <si>
    <t>Unit price</t>
  </si>
  <si>
    <t>12" vinyl</t>
  </si>
  <si>
    <t>7" vinyl</t>
  </si>
  <si>
    <t>Quantity</t>
  </si>
  <si>
    <t>Cost</t>
  </si>
  <si>
    <t>Enter</t>
  </si>
  <si>
    <t>Retail</t>
  </si>
  <si>
    <t xml:space="preserve">Discount </t>
  </si>
  <si>
    <t>Vinyl</t>
  </si>
  <si>
    <t>Name</t>
  </si>
  <si>
    <t>Address</t>
  </si>
  <si>
    <t>Post/Zip code</t>
  </si>
  <si>
    <t>Phone no.</t>
  </si>
  <si>
    <t>Practice Yo! Cuts v3</t>
  </si>
  <si>
    <t>*</t>
  </si>
  <si>
    <t>TTW</t>
  </si>
  <si>
    <t>Jesse Dean</t>
  </si>
  <si>
    <t>Fader</t>
  </si>
  <si>
    <t>White</t>
  </si>
  <si>
    <t>7 inch</t>
  </si>
  <si>
    <t>Country</t>
  </si>
  <si>
    <t>Lilac</t>
  </si>
  <si>
    <t>TTW004</t>
  </si>
  <si>
    <t>Vinyl Total</t>
  </si>
  <si>
    <t>AccessoriesTotal</t>
  </si>
  <si>
    <t>Slipmat/SS</t>
  </si>
  <si>
    <t>Red</t>
  </si>
  <si>
    <t>12 inch</t>
  </si>
  <si>
    <t>Light</t>
  </si>
  <si>
    <t>Button</t>
  </si>
  <si>
    <t>Power</t>
  </si>
  <si>
    <t>PT01 Series</t>
  </si>
  <si>
    <t>Cable</t>
  </si>
  <si>
    <t>Black</t>
  </si>
  <si>
    <t>Tonearm</t>
  </si>
  <si>
    <t xml:space="preserve">Email order to </t>
  </si>
  <si>
    <t>scratch@turntabletrainingwax.com</t>
  </si>
  <si>
    <t>Practice Yo! Cuts v5 7 inch</t>
  </si>
  <si>
    <t>Read Point 3</t>
  </si>
  <si>
    <t>Replacement</t>
  </si>
  <si>
    <t>JDDPTA-PCB</t>
  </si>
  <si>
    <t>MRP</t>
  </si>
  <si>
    <t>Company</t>
  </si>
  <si>
    <t>10" vinyl</t>
  </si>
  <si>
    <t>Practice Yo! Cuts v6 10 inch</t>
  </si>
  <si>
    <t>Available</t>
  </si>
  <si>
    <t>Not available</t>
  </si>
  <si>
    <r>
      <rPr>
        <sz val="11"/>
        <color theme="1"/>
        <rFont val="Calibri"/>
        <family val="2"/>
        <scheme val="minor"/>
      </rPr>
      <t xml:space="preserve">When shipping to the following countries: </t>
    </r>
    <r>
      <rPr>
        <b/>
        <sz val="11"/>
        <color theme="1"/>
        <rFont val="Calibri"/>
        <family val="2"/>
        <scheme val="minor"/>
      </rPr>
      <t>Brazil, China, Russia, South Africa, India, Middle East</t>
    </r>
  </si>
  <si>
    <r>
      <t>TTW </t>
    </r>
    <r>
      <rPr>
        <sz val="11"/>
        <color theme="1"/>
        <rFont val="Calibri"/>
        <family val="2"/>
        <scheme val="minor"/>
      </rPr>
      <t>require your Company GTIN number or National ID number.</t>
    </r>
  </si>
  <si>
    <t>Orange</t>
  </si>
  <si>
    <t>TTW008</t>
  </si>
  <si>
    <t>Magenta</t>
  </si>
  <si>
    <t>Other</t>
  </si>
  <si>
    <t>Reloop SPIN</t>
  </si>
  <si>
    <t>Light Blue</t>
  </si>
  <si>
    <t>Handle</t>
  </si>
  <si>
    <t>Platter Belt</t>
  </si>
  <si>
    <t>Reloop SPiN</t>
  </si>
  <si>
    <t>TTW012</t>
  </si>
  <si>
    <t>Glow In The Dark</t>
  </si>
  <si>
    <t>Email Address</t>
  </si>
  <si>
    <t>UK, EU and Rest of World (RoW) Purchase Order Form</t>
  </si>
  <si>
    <t>TTW019</t>
  </si>
  <si>
    <t>Zuckell Clandestine</t>
  </si>
  <si>
    <t>Technics</t>
  </si>
  <si>
    <t>TTW015</t>
  </si>
  <si>
    <t>Control Board</t>
  </si>
  <si>
    <t>HS1-PYC</t>
  </si>
  <si>
    <t>Head Shell</t>
  </si>
  <si>
    <t>Practice Yo! Cuts Head Shell</t>
  </si>
  <si>
    <t>TTW001</t>
  </si>
  <si>
    <t>Practice Yo! Cuts v5</t>
  </si>
  <si>
    <t>TTW003</t>
  </si>
  <si>
    <t>TTW009</t>
  </si>
  <si>
    <t>Holder</t>
  </si>
  <si>
    <t>Turntable</t>
  </si>
  <si>
    <t>TTM7BK</t>
  </si>
  <si>
    <t xml:space="preserve">Practice Yo! Cuts v9 </t>
  </si>
  <si>
    <t>TTW023</t>
  </si>
  <si>
    <t xml:space="preserve">TTW010 </t>
  </si>
  <si>
    <t>Practice Yo! Cuts v9</t>
  </si>
  <si>
    <t>TTW022</t>
  </si>
  <si>
    <t>JDD-SPCB</t>
  </si>
  <si>
    <t>Practice Yo! Cuts v2</t>
  </si>
  <si>
    <t>TTW002</t>
  </si>
  <si>
    <t>(EU) EORI No.</t>
  </si>
  <si>
    <t>(EU) VAT No.</t>
  </si>
  <si>
    <r>
      <rPr>
        <b/>
        <sz val="11"/>
        <color theme="0"/>
        <rFont val="Calibri (Body)"/>
      </rPr>
      <t>Tax ID</t>
    </r>
    <r>
      <rPr>
        <sz val="11"/>
        <color theme="0"/>
        <rFont val="Calibri (Body)"/>
      </rPr>
      <t xml:space="preserve">. </t>
    </r>
    <r>
      <rPr>
        <sz val="11"/>
        <color theme="0"/>
        <rFont val="Calibri"/>
        <family val="2"/>
        <scheme val="minor"/>
      </rPr>
      <t>No.</t>
    </r>
  </si>
  <si>
    <t>ID No.</t>
  </si>
  <si>
    <t>Important for EU Registered Companies.</t>
  </si>
  <si>
    <t>Important for EU Registered Companies, or UK Company.</t>
  </si>
  <si>
    <t>(if not a registered company, then your personal ID number is required. Read below)</t>
  </si>
  <si>
    <t>Practice Yo! Cuts v10</t>
  </si>
  <si>
    <t>TTW024</t>
  </si>
  <si>
    <t>TTM12</t>
  </si>
  <si>
    <t>Controller</t>
  </si>
  <si>
    <t>Case</t>
  </si>
  <si>
    <t>Accessory</t>
  </si>
  <si>
    <t>PHASE</t>
  </si>
  <si>
    <t>Hardware and Accessories</t>
  </si>
  <si>
    <t>(For non-EU) Company Tax ID registered in your Country</t>
  </si>
  <si>
    <r>
      <rPr>
        <b/>
        <sz val="11"/>
        <color rgb="FFFF0000"/>
        <rFont val="Calibri"/>
        <family val="2"/>
        <scheme val="minor"/>
      </rPr>
      <t>In order to process</t>
    </r>
    <r>
      <rPr>
        <b/>
        <sz val="11"/>
        <color theme="1"/>
        <rFont val="Calibri"/>
        <family val="2"/>
        <scheme val="minor"/>
      </rPr>
      <t xml:space="preserve"> shipping, please enter the following information:</t>
    </r>
  </si>
  <si>
    <t>Turntable Training Wax (TTW) use secure courier shipping only.</t>
  </si>
  <si>
    <r>
      <rPr>
        <b/>
        <sz val="11"/>
        <color theme="1"/>
        <rFont val="Calibri"/>
        <family val="2"/>
        <scheme val="minor"/>
      </rPr>
      <t>TTW</t>
    </r>
    <r>
      <rPr>
        <sz val="11"/>
        <color theme="1"/>
        <rFont val="Calibri"/>
        <family val="2"/>
        <scheme val="minor"/>
      </rPr>
      <t xml:space="preserve"> will then issue an invoice to the </t>
    </r>
    <r>
      <rPr>
        <b/>
        <sz val="11"/>
        <color theme="1"/>
        <rFont val="Calibri"/>
        <family val="2"/>
        <scheme val="minor"/>
      </rPr>
      <t xml:space="preserve">email address </t>
    </r>
    <r>
      <rPr>
        <sz val="11"/>
        <color theme="1"/>
        <rFont val="Calibri"/>
        <family val="2"/>
        <scheme val="minor"/>
      </rPr>
      <t>provided</t>
    </r>
    <r>
      <rPr>
        <b/>
        <sz val="11"/>
        <color theme="1"/>
        <rFont val="Calibri"/>
        <family val="2"/>
        <scheme val="minor"/>
      </rPr>
      <t>.</t>
    </r>
  </si>
  <si>
    <r>
      <t xml:space="preserve">On receipt of payment, </t>
    </r>
    <r>
      <rPr>
        <b/>
        <sz val="11"/>
        <color theme="1"/>
        <rFont val="Calibri"/>
        <family val="2"/>
        <scheme val="minor"/>
      </rPr>
      <t>TTW</t>
    </r>
    <r>
      <rPr>
        <sz val="11"/>
        <color theme="1"/>
        <rFont val="Calibri"/>
        <family val="2"/>
        <scheme val="minor"/>
      </rPr>
      <t xml:space="preserve"> will dispatch your order and email tracking details.</t>
    </r>
  </si>
  <si>
    <t>PO Reference</t>
  </si>
  <si>
    <t>(Internally reference if applicable)</t>
  </si>
  <si>
    <t>JDDX2R-SP</t>
  </si>
  <si>
    <t>JDDX2RS-A</t>
  </si>
  <si>
    <t>RSVCB</t>
  </si>
  <si>
    <t>TTW005</t>
  </si>
  <si>
    <t>Green</t>
  </si>
  <si>
    <t>TTW007</t>
  </si>
  <si>
    <t>TTW016</t>
  </si>
  <si>
    <t>TTW017</t>
  </si>
  <si>
    <t>TTW020</t>
  </si>
  <si>
    <t>Gold</t>
  </si>
  <si>
    <t xml:space="preserve">Practice Yo! Cuts v8 </t>
  </si>
  <si>
    <t>TTW025</t>
  </si>
  <si>
    <t>Practice Yo! Cuts v4</t>
  </si>
  <si>
    <t>Practice Yo! Cuts</t>
  </si>
  <si>
    <t>TTW026</t>
  </si>
  <si>
    <t>Practice Yo! Cuts v11</t>
  </si>
  <si>
    <t>TTW027</t>
  </si>
  <si>
    <t>Zuckell Retaliate</t>
  </si>
  <si>
    <t>30% NET</t>
  </si>
  <si>
    <t>SKU</t>
  </si>
  <si>
    <t>TTW028</t>
  </si>
  <si>
    <t>JDDX2R-SX</t>
  </si>
  <si>
    <t>Stanton</t>
  </si>
  <si>
    <t>Face Plate</t>
  </si>
  <si>
    <t>JDD-STX-FP</t>
  </si>
  <si>
    <t>Digital Start Stop Button Kit - Black</t>
  </si>
  <si>
    <t>Record Spindle Holders - Black</t>
  </si>
  <si>
    <t>Record Spindle Holders - Clear</t>
  </si>
  <si>
    <t>Felt Replacements - Black</t>
  </si>
  <si>
    <t>Felt Replacements - White</t>
  </si>
  <si>
    <t>Felt Replacements - Yellow</t>
  </si>
  <si>
    <t>Felt Replacements - Blue</t>
  </si>
  <si>
    <t>Felt Replacements - Green</t>
  </si>
  <si>
    <r>
      <t>Enter quantites required only in the available '</t>
    </r>
    <r>
      <rPr>
        <b/>
        <sz val="11"/>
        <color theme="9"/>
        <rFont val="Calibri (Body)"/>
      </rPr>
      <t>Green</t>
    </r>
    <r>
      <rPr>
        <sz val="11"/>
        <color theme="1"/>
        <rFont val="Calibri"/>
        <family val="2"/>
        <scheme val="minor"/>
      </rPr>
      <t>'' fields. '</t>
    </r>
    <r>
      <rPr>
        <b/>
        <sz val="11"/>
        <color theme="1"/>
        <rFont val="Calibri"/>
        <family val="2"/>
        <scheme val="minor"/>
      </rPr>
      <t>Blac</t>
    </r>
    <r>
      <rPr>
        <sz val="11"/>
        <color theme="1"/>
        <rFont val="Calibri"/>
        <family val="2"/>
        <scheme val="minor"/>
      </rPr>
      <t xml:space="preserve">k' fields are unavailable. </t>
    </r>
  </si>
  <si>
    <t>All prices include 20% VAT for UK and Zero Rated (deducted) for EU registereed companies only.</t>
  </si>
  <si>
    <t>SZ002</t>
  </si>
  <si>
    <t>Foliage Cam</t>
  </si>
  <si>
    <t>UK Only</t>
  </si>
  <si>
    <t>Likkle Jungle - 7 inch scratch tool</t>
  </si>
  <si>
    <t>JDDPTA-STX</t>
  </si>
  <si>
    <t>JDD-STX-DEC</t>
  </si>
  <si>
    <t>Decal</t>
  </si>
  <si>
    <t>JDD-STX-PAD</t>
  </si>
  <si>
    <t>Corner Pad</t>
  </si>
  <si>
    <t>JDD-STX-CFH</t>
  </si>
  <si>
    <t>STX Carbon Fibre Handle - Black</t>
  </si>
  <si>
    <t>TTW029</t>
  </si>
  <si>
    <t>Super Ultra Mega Cuts v1</t>
  </si>
  <si>
    <t>PCB Portable Tone Arm - Black</t>
  </si>
  <si>
    <t>PCB Portable Tone Arm - Red</t>
  </si>
  <si>
    <t>Blue</t>
  </si>
  <si>
    <t>Tiny Steppa</t>
  </si>
  <si>
    <t>TS-OTTM</t>
  </si>
  <si>
    <t>Omni</t>
  </si>
  <si>
    <t>Practice Yo! Cuts v3 remixed</t>
  </si>
  <si>
    <t>TTW030</t>
  </si>
  <si>
    <t>JDDPOT-1200</t>
  </si>
  <si>
    <t>Potentiometer</t>
  </si>
  <si>
    <t xml:space="preserve">Portable Target Light  </t>
  </si>
  <si>
    <t>Power Breakout Board w/ cable</t>
  </si>
  <si>
    <t>STX Decal Kit - Red</t>
  </si>
  <si>
    <t>STX Decal Kit - White</t>
  </si>
  <si>
    <t>STX Decal Kit - Black</t>
  </si>
  <si>
    <t xml:space="preserve">STX Fader Skully Face Plate - Black </t>
  </si>
  <si>
    <t>STX Fader Skully Face Plate - Blue</t>
  </si>
  <si>
    <t>STX Fader Skully Face Plate - Red</t>
  </si>
  <si>
    <t>STX Fader Skully Face Plate - White</t>
  </si>
  <si>
    <t>STX Corner Pads - White</t>
  </si>
  <si>
    <t>STX Corner Pads - Grey</t>
  </si>
  <si>
    <t>Carbon Fibre Handle - Black</t>
  </si>
  <si>
    <t>OEM Platter Belt</t>
  </si>
  <si>
    <t>LED SMD Target Lights - Blue</t>
  </si>
  <si>
    <t>LED SMD Target Lights - Red</t>
  </si>
  <si>
    <t>Tone Arm Tension Mod</t>
  </si>
  <si>
    <t>OEM Volume Control Board</t>
  </si>
  <si>
    <t>Remote  (UK Resellers Only)</t>
  </si>
  <si>
    <t xml:space="preserve">Case  (UK Resellers Only) </t>
  </si>
  <si>
    <t>Dr Suzuki TTM 7 inch slipmat w/ slipsheets - Black</t>
  </si>
  <si>
    <t>Dr Suzuki TTM 12 inch slipmats w/ slipsheets - Grey</t>
  </si>
  <si>
    <t>JDD-FIDFAD</t>
  </si>
  <si>
    <t>Practice</t>
  </si>
  <si>
    <t xml:space="preserve">Portable Tone Arm - Black </t>
  </si>
  <si>
    <t>JDD-SQL</t>
  </si>
  <si>
    <t>JDD-PTA</t>
  </si>
  <si>
    <t>JDD-SSB</t>
  </si>
  <si>
    <t>JDD-PBB</t>
  </si>
  <si>
    <t>JDD-SH</t>
  </si>
  <si>
    <t>JDD-FR</t>
  </si>
  <si>
    <t>JDD-CFH</t>
  </si>
  <si>
    <t>PTBT-OEM</t>
  </si>
  <si>
    <t>SPBT-OEM</t>
  </si>
  <si>
    <t>JDD-RCA</t>
  </si>
  <si>
    <t>JDD-TGT</t>
  </si>
  <si>
    <t>JDD-TTL</t>
  </si>
  <si>
    <t>45 Adapter</t>
  </si>
  <si>
    <r>
      <rPr>
        <sz val="11"/>
        <color theme="1"/>
        <rFont val="Calibri"/>
        <family val="2"/>
        <scheme val="minor"/>
      </rPr>
      <t xml:space="preserve">Unit Price is mapped circa </t>
    </r>
    <r>
      <rPr>
        <b/>
        <sz val="11"/>
        <color theme="1"/>
        <rFont val="Calibri"/>
        <family val="2"/>
        <scheme val="minor"/>
      </rPr>
      <t xml:space="preserve">NET </t>
    </r>
    <r>
      <rPr>
        <sz val="11"/>
        <color theme="1"/>
        <rFont val="Calibri"/>
        <family val="2"/>
        <scheme val="minor"/>
      </rPr>
      <t xml:space="preserve">margin of </t>
    </r>
    <r>
      <rPr>
        <b/>
        <sz val="11"/>
        <color theme="1"/>
        <rFont val="Calibri"/>
        <family val="2"/>
        <scheme val="minor"/>
      </rPr>
      <t>30% Vinyl</t>
    </r>
    <r>
      <rPr>
        <sz val="11"/>
        <color theme="1"/>
        <rFont val="Calibri"/>
        <family val="2"/>
        <scheme val="minor"/>
      </rPr>
      <t xml:space="preserve"> and</t>
    </r>
    <r>
      <rPr>
        <b/>
        <sz val="11"/>
        <color theme="1"/>
        <rFont val="Calibri"/>
        <family val="2"/>
        <scheme val="minor"/>
      </rPr>
      <t xml:space="preserve"> circa 25% Hardware/Accessories.</t>
    </r>
  </si>
  <si>
    <t xml:space="preserve">Scratch Contactless Fader - Red </t>
  </si>
  <si>
    <t xml:space="preserve">LED SMD Target Lights - White </t>
  </si>
  <si>
    <t>TTW031</t>
  </si>
  <si>
    <t>Practice Yo! Cuts 10th Anniversary Edition</t>
  </si>
  <si>
    <t>Practice Yo! Cuts v6</t>
  </si>
  <si>
    <t xml:space="preserve">Digital Start Stop Button Kit - Red  </t>
  </si>
  <si>
    <t>TTW032</t>
  </si>
  <si>
    <r>
      <t xml:space="preserve">Minimum order of </t>
    </r>
    <r>
      <rPr>
        <b/>
        <sz val="11"/>
        <color theme="1"/>
        <rFont val="Calibri"/>
        <family val="2"/>
        <scheme val="minor"/>
      </rPr>
      <t xml:space="preserve">GBP 600 </t>
    </r>
    <r>
      <rPr>
        <sz val="11"/>
        <color theme="1"/>
        <rFont val="Calibri"/>
        <family val="2"/>
        <scheme val="minor"/>
      </rPr>
      <t>for new resellers. No minimum quantity thereafer.</t>
    </r>
  </si>
  <si>
    <t>Super Ultra Mega Cuts v2</t>
  </si>
  <si>
    <t xml:space="preserve">PCB Portable Tone Arm - White </t>
  </si>
  <si>
    <t>Contactless Digital Fader</t>
  </si>
  <si>
    <r>
      <t>Practice Yo! Cuts v7</t>
    </r>
    <r>
      <rPr>
        <i/>
        <sz val="10"/>
        <color rgb="FFFF0000"/>
        <rFont val="Calibri (Body)"/>
      </rPr>
      <t xml:space="preserve"> </t>
    </r>
  </si>
  <si>
    <t>Practice Yo! Cuts v8</t>
  </si>
  <si>
    <t>Essential (UK Resellers Only</t>
  </si>
  <si>
    <t xml:space="preserve">PCB Tonearm - Black </t>
  </si>
  <si>
    <t xml:space="preserve">Scratch Contactless Fader - White </t>
  </si>
  <si>
    <t>TTW033</t>
  </si>
  <si>
    <t>PYC-LS/7</t>
  </si>
  <si>
    <t>PYC-LS/12</t>
  </si>
  <si>
    <t>Vinyl Labels</t>
  </si>
  <si>
    <t>Marker Stickers</t>
  </si>
  <si>
    <t xml:space="preserve">Practice Yo! Cuts v1 &amp; v2 remixed </t>
  </si>
  <si>
    <t>MWMPE</t>
  </si>
  <si>
    <t>MWMPR</t>
  </si>
  <si>
    <t>MWMPC</t>
  </si>
  <si>
    <t>MWMPM</t>
  </si>
  <si>
    <r>
      <t>*</t>
    </r>
    <r>
      <rPr>
        <b/>
        <i/>
        <sz val="9"/>
        <color theme="4" tint="0.39997558519241921"/>
        <rFont val="Calibri (Body)"/>
      </rPr>
      <t>UK Only</t>
    </r>
    <r>
      <rPr>
        <b/>
        <i/>
        <sz val="9"/>
        <color theme="1"/>
        <rFont val="Calibri"/>
        <family val="2"/>
        <scheme val="minor"/>
      </rPr>
      <t xml:space="preserve"> products not included</t>
    </r>
  </si>
  <si>
    <t xml:space="preserve">Practice Yo! Cuts 7 inch - 10 pack </t>
  </si>
  <si>
    <t xml:space="preserve">Practice Yo! Cuts 12 inch - 10 pack </t>
  </si>
  <si>
    <t>PL-2024</t>
  </si>
  <si>
    <t>Contactless Fader - Black</t>
  </si>
  <si>
    <t>STX Corner Pads - Black</t>
  </si>
  <si>
    <t xml:space="preserve">Portablist Lounge v1 </t>
  </si>
  <si>
    <t>PL-HKSB</t>
  </si>
  <si>
    <t>Snapback</t>
  </si>
  <si>
    <t>Cap</t>
  </si>
  <si>
    <t>Portablist Lounge - Black</t>
  </si>
  <si>
    <t>TTW/Other</t>
  </si>
  <si>
    <r>
      <rPr>
        <b/>
        <sz val="11"/>
        <rFont val="Calibri"/>
        <family val="2"/>
        <scheme val="minor"/>
      </rPr>
      <t>Discounts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5%</t>
    </r>
    <r>
      <rPr>
        <sz val="11"/>
        <color theme="1"/>
        <rFont val="Calibri"/>
        <family val="2"/>
        <scheme val="minor"/>
      </rPr>
      <t xml:space="preserve"> on </t>
    </r>
    <r>
      <rPr>
        <b/>
        <sz val="11"/>
        <color theme="1"/>
        <rFont val="Calibri"/>
        <family val="2"/>
        <scheme val="minor"/>
      </rPr>
      <t>400</t>
    </r>
    <r>
      <rPr>
        <sz val="11"/>
        <color theme="1"/>
        <rFont val="Calibri"/>
        <family val="2"/>
        <scheme val="minor"/>
      </rPr>
      <t>+ vinyl units.</t>
    </r>
    <r>
      <rPr>
        <b/>
        <sz val="11"/>
        <color theme="1"/>
        <rFont val="Calibri"/>
        <family val="2"/>
        <scheme val="minor"/>
      </rPr>
      <t xml:space="preserve"> 7% </t>
    </r>
    <r>
      <rPr>
        <sz val="11"/>
        <color theme="1"/>
        <rFont val="Calibri"/>
        <family val="2"/>
        <scheme val="minor"/>
      </rPr>
      <t xml:space="preserve">on </t>
    </r>
    <r>
      <rPr>
        <b/>
        <sz val="11"/>
        <color theme="1"/>
        <rFont val="Calibri"/>
        <family val="2"/>
        <scheme val="minor"/>
      </rPr>
      <t xml:space="preserve">500+ </t>
    </r>
    <r>
      <rPr>
        <sz val="11"/>
        <color theme="1"/>
        <rFont val="Calibri"/>
        <family val="2"/>
        <scheme val="minor"/>
      </rPr>
      <t>vinyl units. No discounts on Hardware/Accessories.</t>
    </r>
  </si>
  <si>
    <r>
      <t>Final Estimated</t>
    </r>
    <r>
      <rPr>
        <b/>
        <sz val="11"/>
        <color rgb="FFFFC000"/>
        <rFont val="Calibri (Body)"/>
      </rPr>
      <t>*</t>
    </r>
    <r>
      <rPr>
        <b/>
        <sz val="11"/>
        <color theme="0"/>
        <rFont val="Calibri"/>
        <family val="2"/>
        <scheme val="minor"/>
      </rPr>
      <t xml:space="preserve"> Total</t>
    </r>
  </si>
  <si>
    <r>
      <rPr>
        <b/>
        <i/>
        <sz val="9"/>
        <color rgb="FFFFC000"/>
        <rFont val="Calibri (Body)"/>
      </rPr>
      <t>*</t>
    </r>
    <r>
      <rPr>
        <b/>
        <i/>
        <sz val="9"/>
        <color theme="1"/>
        <rFont val="Calibri (Body)"/>
      </rPr>
      <t>Estimation before invoice/shipping</t>
    </r>
  </si>
  <si>
    <t>Scratch Contactless Fader - Black</t>
  </si>
  <si>
    <t>JDD-RSCF</t>
  </si>
  <si>
    <t>JDD-RSTC</t>
  </si>
  <si>
    <t>Carbon Fibre Tone Arm</t>
  </si>
  <si>
    <t>Touch Cut</t>
  </si>
  <si>
    <t>Practice Yo! Cuts v7</t>
  </si>
  <si>
    <t>CCR004</t>
  </si>
  <si>
    <t>Cyan &amp; Cosmos</t>
  </si>
  <si>
    <t>Squirrelies Skate Wheel</t>
  </si>
  <si>
    <t xml:space="preserve">Internally Grounded RCA Cable </t>
  </si>
  <si>
    <t xml:space="preserve">Fidget Fader </t>
  </si>
  <si>
    <t>Stanton STX Tone Arm - Carbon Fibre</t>
  </si>
  <si>
    <t>Magnetic Stickers  (UK Resellers Only)</t>
  </si>
  <si>
    <t>Space Mutant Cutz</t>
  </si>
  <si>
    <t xml:space="preserve">OEM Pitch Potentiometer - SL1200MkII </t>
  </si>
  <si>
    <t xml:space="preserve">  </t>
  </si>
  <si>
    <t>KANZ-KW1</t>
  </si>
  <si>
    <t>Headphones</t>
  </si>
  <si>
    <t>Wired</t>
  </si>
  <si>
    <t>KANZ Robust Wired Headphones for Kidz - Black</t>
  </si>
  <si>
    <t>circa 25% NET</t>
  </si>
  <si>
    <t>ETA End May?</t>
  </si>
  <si>
    <t>ETA Mid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</si>
</sst>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u/>
      <sz val="11"/>
      <color rgb="FF3366FF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0"/>
      <color rgb="FF008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 (Body)"/>
    </font>
    <font>
      <sz val="11"/>
      <color theme="0"/>
      <name val="Calibri (Body)"/>
    </font>
    <font>
      <i/>
      <sz val="11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theme="9"/>
      <name val="Calibri (Body)"/>
    </font>
    <font>
      <i/>
      <sz val="10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rgb="FF0070C0"/>
      <name val="Calibri (Body)"/>
    </font>
    <font>
      <sz val="12"/>
      <color rgb="FF000000"/>
      <name val="Calibri"/>
      <family val="2"/>
      <scheme val="minor"/>
    </font>
    <font>
      <sz val="11"/>
      <color theme="1"/>
      <name val="Calibri (Body)"/>
    </font>
    <font>
      <i/>
      <sz val="10"/>
      <color rgb="FFFF0000"/>
      <name val="Calibri (Body)"/>
    </font>
    <font>
      <b/>
      <i/>
      <sz val="9"/>
      <color theme="4" tint="0.39997558519241921"/>
      <name val="Calibri (Body)"/>
    </font>
    <font>
      <b/>
      <sz val="11"/>
      <color rgb="FFFFC000"/>
      <name val="Calibri (Body)"/>
    </font>
    <font>
      <b/>
      <i/>
      <sz val="9"/>
      <color rgb="FFFFC000"/>
      <name val="Calibri (Body)"/>
    </font>
    <font>
      <b/>
      <i/>
      <sz val="9"/>
      <color theme="1"/>
      <name val="Calibri (Body)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5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9" fontId="2" fillId="3" borderId="0" xfId="0" applyNumberFormat="1" applyFont="1" applyFill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6" xfId="0" applyFill="1" applyBorder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8" xfId="0" applyFill="1" applyBorder="1"/>
    <xf numFmtId="0" fontId="0" fillId="3" borderId="8" xfId="0" applyFill="1" applyBorder="1" applyAlignment="1">
      <alignment horizontal="right"/>
    </xf>
    <xf numFmtId="0" fontId="0" fillId="3" borderId="9" xfId="0" applyFill="1" applyBorder="1"/>
    <xf numFmtId="0" fontId="0" fillId="3" borderId="0" xfId="0" applyFill="1" applyAlignment="1">
      <alignment horizontal="right"/>
    </xf>
    <xf numFmtId="0" fontId="0" fillId="3" borderId="8" xfId="0" applyFill="1" applyBorder="1" applyAlignment="1">
      <alignment horizontal="center"/>
    </xf>
    <xf numFmtId="0" fontId="0" fillId="2" borderId="6" xfId="0" applyFill="1" applyBorder="1"/>
    <xf numFmtId="0" fontId="2" fillId="2" borderId="0" xfId="0" applyFont="1" applyFill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6" fillId="3" borderId="5" xfId="0" applyFont="1" applyFill="1" applyBorder="1"/>
    <xf numFmtId="0" fontId="6" fillId="3" borderId="0" xfId="0" applyFont="1" applyFill="1"/>
    <xf numFmtId="0" fontId="2" fillId="3" borderId="5" xfId="0" applyFont="1" applyFill="1" applyBorder="1" applyAlignment="1">
      <alignment horizontal="right"/>
    </xf>
    <xf numFmtId="0" fontId="10" fillId="2" borderId="0" xfId="0" applyFont="1" applyFill="1"/>
    <xf numFmtId="0" fontId="2" fillId="2" borderId="0" xfId="0" applyFont="1" applyFill="1"/>
    <xf numFmtId="0" fontId="11" fillId="3" borderId="1" xfId="0" applyFont="1" applyFill="1" applyBorder="1"/>
    <xf numFmtId="0" fontId="12" fillId="3" borderId="5" xfId="0" applyFont="1" applyFill="1" applyBorder="1" applyAlignment="1">
      <alignment horizontal="right"/>
    </xf>
    <xf numFmtId="164" fontId="3" fillId="3" borderId="0" xfId="0" applyNumberFormat="1" applyFont="1" applyFill="1" applyAlignment="1">
      <alignment horizontal="center"/>
    </xf>
    <xf numFmtId="0" fontId="11" fillId="3" borderId="0" xfId="0" applyFont="1" applyFill="1"/>
    <xf numFmtId="0" fontId="12" fillId="3" borderId="7" xfId="0" applyFont="1" applyFill="1" applyBorder="1" applyAlignment="1">
      <alignment horizontal="right"/>
    </xf>
    <xf numFmtId="0" fontId="11" fillId="3" borderId="8" xfId="0" applyFont="1" applyFill="1" applyBorder="1"/>
    <xf numFmtId="164" fontId="11" fillId="3" borderId="8" xfId="0" applyNumberFormat="1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13" fillId="3" borderId="5" xfId="0" applyFont="1" applyFill="1" applyBorder="1"/>
    <xf numFmtId="0" fontId="5" fillId="3" borderId="5" xfId="0" applyFont="1" applyFill="1" applyBorder="1" applyAlignment="1">
      <alignment horizontal="right"/>
    </xf>
    <xf numFmtId="0" fontId="17" fillId="2" borderId="0" xfId="0" applyFont="1" applyFill="1" applyAlignment="1">
      <alignment horizontal="left"/>
    </xf>
    <xf numFmtId="0" fontId="2" fillId="7" borderId="2" xfId="0" applyFont="1" applyFill="1" applyBorder="1"/>
    <xf numFmtId="0" fontId="0" fillId="7" borderId="3" xfId="0" applyFill="1" applyBorder="1"/>
    <xf numFmtId="0" fontId="0" fillId="3" borderId="5" xfId="0" applyFill="1" applyBorder="1" applyAlignment="1">
      <alignment horizontal="right"/>
    </xf>
    <xf numFmtId="0" fontId="0" fillId="3" borderId="6" xfId="0" applyFill="1" applyBorder="1" applyAlignment="1">
      <alignment horizontal="center"/>
    </xf>
    <xf numFmtId="0" fontId="15" fillId="5" borderId="5" xfId="0" applyFont="1" applyFill="1" applyBorder="1" applyAlignment="1">
      <alignment horizontal="right"/>
    </xf>
    <xf numFmtId="0" fontId="16" fillId="2" borderId="0" xfId="0" applyFont="1" applyFill="1" applyAlignment="1">
      <alignment horizontal="right"/>
    </xf>
    <xf numFmtId="0" fontId="18" fillId="7" borderId="4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" fillId="0" borderId="0" xfId="0" applyFont="1"/>
    <xf numFmtId="0" fontId="19" fillId="2" borderId="0" xfId="299" applyFont="1" applyFill="1" applyAlignment="1">
      <alignment horizontal="center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11" fillId="0" borderId="0" xfId="0" applyNumberFormat="1" applyFont="1" applyAlignment="1">
      <alignment horizontal="center"/>
    </xf>
    <xf numFmtId="0" fontId="14" fillId="3" borderId="5" xfId="0" applyFont="1" applyFill="1" applyBorder="1" applyAlignment="1">
      <alignment horizontal="right"/>
    </xf>
    <xf numFmtId="0" fontId="21" fillId="5" borderId="1" xfId="0" applyFont="1" applyFill="1" applyBorder="1" applyAlignment="1">
      <alignment horizontal="center" vertical="center"/>
    </xf>
    <xf numFmtId="0" fontId="16" fillId="9" borderId="0" xfId="0" applyFont="1" applyFill="1" applyAlignment="1">
      <alignment horizontal="right"/>
    </xf>
    <xf numFmtId="0" fontId="14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right"/>
    </xf>
    <xf numFmtId="0" fontId="22" fillId="3" borderId="0" xfId="0" applyFont="1" applyFill="1" applyAlignment="1">
      <alignment horizontal="right"/>
    </xf>
    <xf numFmtId="0" fontId="23" fillId="3" borderId="2" xfId="0" applyFont="1" applyFill="1" applyBorder="1" applyAlignment="1">
      <alignment horizontal="right"/>
    </xf>
    <xf numFmtId="0" fontId="15" fillId="6" borderId="0" xfId="0" applyFont="1" applyFill="1"/>
    <xf numFmtId="164" fontId="1" fillId="6" borderId="1" xfId="0" applyNumberFormat="1" applyFont="1" applyFill="1" applyBorder="1" applyAlignment="1">
      <alignment horizontal="center"/>
    </xf>
    <xf numFmtId="0" fontId="24" fillId="2" borderId="0" xfId="0" applyFont="1" applyFill="1" applyAlignment="1">
      <alignment horizontal="right"/>
    </xf>
    <xf numFmtId="164" fontId="25" fillId="0" borderId="1" xfId="0" applyNumberFormat="1" applyFont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1" fillId="5" borderId="5" xfId="0" applyFont="1" applyFill="1" applyBorder="1" applyAlignment="1">
      <alignment horizontal="right"/>
    </xf>
    <xf numFmtId="0" fontId="1" fillId="5" borderId="13" xfId="0" applyFont="1" applyFill="1" applyBorder="1" applyAlignment="1">
      <alignment horizontal="right"/>
    </xf>
    <xf numFmtId="0" fontId="2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8" fillId="3" borderId="5" xfId="0" applyFont="1" applyFill="1" applyBorder="1" applyAlignment="1">
      <alignment horizontal="center"/>
    </xf>
    <xf numFmtId="0" fontId="29" fillId="2" borderId="0" xfId="0" applyFont="1" applyFill="1" applyAlignment="1">
      <alignment horizontal="right"/>
    </xf>
    <xf numFmtId="0" fontId="8" fillId="2" borderId="0" xfId="299" applyFill="1"/>
    <xf numFmtId="0" fontId="0" fillId="3" borderId="5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14" xfId="0" applyFont="1" applyBorder="1"/>
    <xf numFmtId="0" fontId="20" fillId="8" borderId="15" xfId="299" applyFont="1" applyFill="1" applyBorder="1" applyAlignment="1">
      <alignment horizontal="right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0" fontId="34" fillId="3" borderId="0" xfId="0" applyFont="1" applyFill="1" applyAlignment="1">
      <alignment horizontal="center"/>
    </xf>
    <xf numFmtId="0" fontId="35" fillId="3" borderId="5" xfId="0" applyFont="1" applyFill="1" applyBorder="1" applyAlignment="1">
      <alignment horizontal="right"/>
    </xf>
    <xf numFmtId="0" fontId="36" fillId="3" borderId="1" xfId="0" applyFont="1" applyFill="1" applyBorder="1"/>
    <xf numFmtId="0" fontId="37" fillId="3" borderId="1" xfId="0" applyFont="1" applyFill="1" applyBorder="1"/>
    <xf numFmtId="164" fontId="0" fillId="0" borderId="0" xfId="0" applyNumberFormat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5" fillId="3" borderId="0" xfId="0" applyFont="1" applyFill="1"/>
    <xf numFmtId="0" fontId="11" fillId="3" borderId="16" xfId="0" applyFont="1" applyFill="1" applyBorder="1"/>
    <xf numFmtId="0" fontId="0" fillId="3" borderId="16" xfId="0" applyFill="1" applyBorder="1"/>
    <xf numFmtId="164" fontId="0" fillId="0" borderId="16" xfId="0" applyNumberFormat="1" applyBorder="1" applyAlignment="1">
      <alignment horizontal="center"/>
    </xf>
    <xf numFmtId="164" fontId="4" fillId="3" borderId="16" xfId="0" applyNumberFormat="1" applyFont="1" applyFill="1" applyBorder="1" applyAlignment="1">
      <alignment horizontal="center"/>
    </xf>
    <xf numFmtId="164" fontId="0" fillId="3" borderId="16" xfId="0" applyNumberFormat="1" applyFill="1" applyBorder="1" applyAlignment="1">
      <alignment horizontal="center"/>
    </xf>
    <xf numFmtId="0" fontId="23" fillId="3" borderId="3" xfId="0" applyFont="1" applyFill="1" applyBorder="1" applyAlignment="1">
      <alignment horizontal="right"/>
    </xf>
    <xf numFmtId="0" fontId="12" fillId="3" borderId="8" xfId="0" applyFont="1" applyFill="1" applyBorder="1" applyAlignment="1">
      <alignment horizontal="right"/>
    </xf>
    <xf numFmtId="0" fontId="13" fillId="3" borderId="0" xfId="0" applyFont="1" applyFill="1"/>
    <xf numFmtId="0" fontId="6" fillId="11" borderId="0" xfId="0" applyFont="1" applyFill="1"/>
    <xf numFmtId="0" fontId="1" fillId="11" borderId="1" xfId="0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1" fillId="6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7" fillId="2" borderId="11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17" fillId="2" borderId="10" xfId="0" applyFont="1" applyFill="1" applyBorder="1" applyAlignment="1">
      <alignment horizontal="left"/>
    </xf>
    <xf numFmtId="0" fontId="17" fillId="2" borderId="12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4" fillId="3" borderId="3" xfId="0" applyFont="1" applyFill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31" fillId="2" borderId="10" xfId="0" applyFont="1" applyFill="1" applyBorder="1" applyAlignment="1">
      <alignment horizontal="left"/>
    </xf>
    <xf numFmtId="0" fontId="25" fillId="0" borderId="12" xfId="0" applyFont="1" applyBorder="1" applyAlignment="1">
      <alignment horizontal="left"/>
    </xf>
  </cellXfs>
  <cellStyles count="6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1" builtinId="9" hidden="1"/>
    <cellStyle name="Followed Hyperlink" xfId="302" builtinId="9" hidden="1"/>
    <cellStyle name="Followed Hyperlink" xfId="303" builtinId="9" hidden="1"/>
    <cellStyle name="Followed Hyperlink" xfId="304" builtinId="9" hidden="1"/>
    <cellStyle name="Followed Hyperlink" xfId="305" builtinId="9" hidden="1"/>
    <cellStyle name="Followed Hyperlink" xfId="306" builtinId="9" hidden="1"/>
    <cellStyle name="Followed Hyperlink" xfId="307" builtinId="9" hidden="1"/>
    <cellStyle name="Followed Hyperlink" xfId="308" builtinId="9" hidden="1"/>
    <cellStyle name="Followed Hyperlink" xfId="309" builtinId="9" hidden="1"/>
    <cellStyle name="Followed Hyperlink" xfId="310" builtinId="9" hidden="1"/>
    <cellStyle name="Followed Hyperlink" xfId="311" builtinId="9" hidden="1"/>
    <cellStyle name="Followed Hyperlink" xfId="312" builtinId="9" hidden="1"/>
    <cellStyle name="Followed Hyperlink" xfId="313" builtinId="9" hidden="1"/>
    <cellStyle name="Followed Hyperlink" xfId="314" builtinId="9" hidden="1"/>
    <cellStyle name="Followed Hyperlink" xfId="315" builtinId="9" hidden="1"/>
    <cellStyle name="Followed Hyperlink" xfId="316" builtinId="9" hidden="1"/>
    <cellStyle name="Followed Hyperlink" xfId="317" builtinId="9" hidden="1"/>
    <cellStyle name="Followed Hyperlink" xfId="318" builtinId="9" hidden="1"/>
    <cellStyle name="Followed Hyperlink" xfId="319" builtinId="9" hidden="1"/>
    <cellStyle name="Followed Hyperlink" xfId="320" builtinId="9" hidden="1"/>
    <cellStyle name="Followed Hyperlink" xfId="321" builtinId="9" hidden="1"/>
    <cellStyle name="Followed Hyperlink" xfId="322" builtinId="9" hidden="1"/>
    <cellStyle name="Followed Hyperlink" xfId="323" builtinId="9" hidden="1"/>
    <cellStyle name="Followed Hyperlink" xfId="324" builtinId="9" hidden="1"/>
    <cellStyle name="Followed Hyperlink" xfId="325" builtinId="9" hidden="1"/>
    <cellStyle name="Followed Hyperlink" xfId="326" builtinId="9" hidden="1"/>
    <cellStyle name="Followed Hyperlink" xfId="327" builtinId="9" hidden="1"/>
    <cellStyle name="Followed Hyperlink" xfId="328" builtinId="9" hidden="1"/>
    <cellStyle name="Followed Hyperlink" xfId="329" builtinId="9" hidden="1"/>
    <cellStyle name="Followed Hyperlink" xfId="330" builtinId="9" hidden="1"/>
    <cellStyle name="Followed Hyperlink" xfId="331" builtinId="9" hidden="1"/>
    <cellStyle name="Followed Hyperlink" xfId="332" builtinId="9" hidden="1"/>
    <cellStyle name="Followed Hyperlink" xfId="333" builtinId="9" hidden="1"/>
    <cellStyle name="Followed Hyperlink" xfId="334" builtinId="9" hidden="1"/>
    <cellStyle name="Followed Hyperlink" xfId="335" builtinId="9" hidden="1"/>
    <cellStyle name="Followed Hyperlink" xfId="336" builtinId="9" hidden="1"/>
    <cellStyle name="Followed Hyperlink" xfId="337" builtinId="9" hidden="1"/>
    <cellStyle name="Followed Hyperlink" xfId="338" builtinId="9" hidden="1"/>
    <cellStyle name="Followed Hyperlink" xfId="339" builtinId="9" hidden="1"/>
    <cellStyle name="Followed Hyperlink" xfId="340" builtinId="9" hidden="1"/>
    <cellStyle name="Followed Hyperlink" xfId="341" builtinId="9" hidden="1"/>
    <cellStyle name="Followed Hyperlink" xfId="342" builtinId="9" hidden="1"/>
    <cellStyle name="Followed Hyperlink" xfId="343" builtinId="9" hidden="1"/>
    <cellStyle name="Followed Hyperlink" xfId="344" builtinId="9" hidden="1"/>
    <cellStyle name="Followed Hyperlink" xfId="345" builtinId="9" hidden="1"/>
    <cellStyle name="Followed Hyperlink" xfId="346" builtinId="9" hidden="1"/>
    <cellStyle name="Followed Hyperlink" xfId="347" builtinId="9" hidden="1"/>
    <cellStyle name="Followed Hyperlink" xfId="348" builtinId="9" hidden="1"/>
    <cellStyle name="Followed Hyperlink" xfId="349" builtinId="9" hidden="1"/>
    <cellStyle name="Followed Hyperlink" xfId="350" builtinId="9" hidden="1"/>
    <cellStyle name="Followed Hyperlink" xfId="351" builtinId="9" hidden="1"/>
    <cellStyle name="Followed Hyperlink" xfId="352" builtinId="9" hidden="1"/>
    <cellStyle name="Followed Hyperlink" xfId="353" builtinId="9" hidden="1"/>
    <cellStyle name="Followed Hyperlink" xfId="354" builtinId="9" hidden="1"/>
    <cellStyle name="Followed Hyperlink" xfId="355" builtinId="9" hidden="1"/>
    <cellStyle name="Followed Hyperlink" xfId="356" builtinId="9" hidden="1"/>
    <cellStyle name="Followed Hyperlink" xfId="357" builtinId="9" hidden="1"/>
    <cellStyle name="Followed Hyperlink" xfId="358" builtinId="9" hidden="1"/>
    <cellStyle name="Followed Hyperlink" xfId="359" builtinId="9" hidden="1"/>
    <cellStyle name="Followed Hyperlink" xfId="360" builtinId="9" hidden="1"/>
    <cellStyle name="Followed Hyperlink" xfId="361" builtinId="9" hidden="1"/>
    <cellStyle name="Followed Hyperlink" xfId="362" builtinId="9" hidden="1"/>
    <cellStyle name="Followed Hyperlink" xfId="363" builtinId="9" hidden="1"/>
    <cellStyle name="Followed Hyperlink" xfId="364" builtinId="9" hidden="1"/>
    <cellStyle name="Followed Hyperlink" xfId="365" builtinId="9" hidden="1"/>
    <cellStyle name="Followed Hyperlink" xfId="366" builtinId="9" hidden="1"/>
    <cellStyle name="Followed Hyperlink" xfId="367" builtinId="9" hidden="1"/>
    <cellStyle name="Followed Hyperlink" xfId="368" builtinId="9" hidden="1"/>
    <cellStyle name="Followed Hyperlink" xfId="369" builtinId="9" hidden="1"/>
    <cellStyle name="Followed Hyperlink" xfId="370" builtinId="9" hidden="1"/>
    <cellStyle name="Followed Hyperlink" xfId="371" builtinId="9" hidden="1"/>
    <cellStyle name="Followed Hyperlink" xfId="372" builtinId="9" hidden="1"/>
    <cellStyle name="Followed Hyperlink" xfId="373" builtinId="9" hidden="1"/>
    <cellStyle name="Followed Hyperlink" xfId="374" builtinId="9" hidden="1"/>
    <cellStyle name="Followed Hyperlink" xfId="375" builtinId="9" hidden="1"/>
    <cellStyle name="Followed Hyperlink" xfId="376" builtinId="9" hidden="1"/>
    <cellStyle name="Followed Hyperlink" xfId="377" builtinId="9" hidden="1"/>
    <cellStyle name="Followed Hyperlink" xfId="378" builtinId="9" hidden="1"/>
    <cellStyle name="Followed Hyperlink" xfId="379" builtinId="9" hidden="1"/>
    <cellStyle name="Followed Hyperlink" xfId="380" builtinId="9" hidden="1"/>
    <cellStyle name="Followed Hyperlink" xfId="381" builtinId="9" hidden="1"/>
    <cellStyle name="Followed Hyperlink" xfId="382" builtinId="9" hidden="1"/>
    <cellStyle name="Followed Hyperlink" xfId="383" builtinId="9" hidden="1"/>
    <cellStyle name="Followed Hyperlink" xfId="384" builtinId="9" hidden="1"/>
    <cellStyle name="Followed Hyperlink" xfId="385" builtinId="9" hidden="1"/>
    <cellStyle name="Followed Hyperlink" xfId="386" builtinId="9" hidden="1"/>
    <cellStyle name="Followed Hyperlink" xfId="387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" xfId="461" builtinId="9" hidden="1"/>
    <cellStyle name="Followed Hyperlink" xfId="462" builtinId="9" hidden="1"/>
    <cellStyle name="Followed Hyperlink" xfId="463" builtinId="9" hidden="1"/>
    <cellStyle name="Followed Hyperlink" xfId="464" builtinId="9" hidden="1"/>
    <cellStyle name="Followed Hyperlink" xfId="465" builtinId="9" hidden="1"/>
    <cellStyle name="Followed Hyperlink" xfId="466" builtinId="9" hidden="1"/>
    <cellStyle name="Followed Hyperlink" xfId="467" builtinId="9" hidden="1"/>
    <cellStyle name="Followed Hyperlink" xfId="468" builtinId="9" hidden="1"/>
    <cellStyle name="Followed Hyperlink" xfId="469" builtinId="9" hidden="1"/>
    <cellStyle name="Followed Hyperlink" xfId="470" builtinId="9" hidden="1"/>
    <cellStyle name="Followed Hyperlink" xfId="471" builtinId="9" hidden="1"/>
    <cellStyle name="Followed Hyperlink" xfId="472" builtinId="9" hidden="1"/>
    <cellStyle name="Followed Hyperlink" xfId="473" builtinId="9" hidden="1"/>
    <cellStyle name="Followed Hyperlink" xfId="474" builtinId="9" hidden="1"/>
    <cellStyle name="Followed Hyperlink" xfId="475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0" builtinId="9" hidden="1"/>
    <cellStyle name="Followed Hyperlink" xfId="481" builtinId="9" hidden="1"/>
    <cellStyle name="Followed Hyperlink" xfId="482" builtinId="9" hidden="1"/>
    <cellStyle name="Followed Hyperlink" xfId="483" builtinId="9" hidden="1"/>
    <cellStyle name="Followed Hyperlink" xfId="484" builtinId="9" hidden="1"/>
    <cellStyle name="Followed Hyperlink" xfId="485" builtinId="9" hidden="1"/>
    <cellStyle name="Followed Hyperlink" xfId="486" builtinId="9" hidden="1"/>
    <cellStyle name="Followed Hyperlink" xfId="487" builtinId="9" hidden="1"/>
    <cellStyle name="Followed Hyperlink" xfId="488" builtinId="9" hidden="1"/>
    <cellStyle name="Followed Hyperlink" xfId="489" builtinId="9" hidden="1"/>
    <cellStyle name="Followed Hyperlink" xfId="490" builtinId="9" hidden="1"/>
    <cellStyle name="Followed Hyperlink" xfId="491" builtinId="9" hidden="1"/>
    <cellStyle name="Followed Hyperlink" xfId="492" builtinId="9" hidden="1"/>
    <cellStyle name="Followed Hyperlink" xfId="493" builtinId="9" hidden="1"/>
    <cellStyle name="Followed Hyperlink" xfId="494" builtinId="9" hidden="1"/>
    <cellStyle name="Followed Hyperlink" xfId="495" builtinId="9" hidden="1"/>
    <cellStyle name="Followed Hyperlink" xfId="496" builtinId="9" hidden="1"/>
    <cellStyle name="Followed Hyperlink" xfId="497" builtinId="9" hidden="1"/>
    <cellStyle name="Followed Hyperlink" xfId="498" builtinId="9" hidden="1"/>
    <cellStyle name="Followed Hyperlink" xfId="499" builtinId="9" hidden="1"/>
    <cellStyle name="Followed Hyperlink" xfId="500" builtinId="9" hidden="1"/>
    <cellStyle name="Followed Hyperlink" xfId="501" builtinId="9" hidden="1"/>
    <cellStyle name="Followed Hyperlink" xfId="502" builtinId="9" hidden="1"/>
    <cellStyle name="Followed Hyperlink" xfId="503" builtinId="9" hidden="1"/>
    <cellStyle name="Followed Hyperlink" xfId="504" builtinId="9" hidden="1"/>
    <cellStyle name="Followed Hyperlink" xfId="505" builtinId="9" hidden="1"/>
    <cellStyle name="Followed Hyperlink" xfId="506" builtinId="9" hidden="1"/>
    <cellStyle name="Followed Hyperlink" xfId="507" builtinId="9" hidden="1"/>
    <cellStyle name="Followed Hyperlink" xfId="508" builtinId="9" hidden="1"/>
    <cellStyle name="Followed Hyperlink" xfId="509" builtinId="9" hidden="1"/>
    <cellStyle name="Followed Hyperlink" xfId="510" builtinId="9" hidden="1"/>
    <cellStyle name="Followed Hyperlink" xfId="511" builtinId="9" hidden="1"/>
    <cellStyle name="Followed Hyperlink" xfId="512" builtinId="9" hidden="1"/>
    <cellStyle name="Followed Hyperlink" xfId="513" builtinId="9" hidden="1"/>
    <cellStyle name="Followed Hyperlink" xfId="514" builtinId="9" hidden="1"/>
    <cellStyle name="Followed Hyperlink" xfId="515" builtinId="9" hidden="1"/>
    <cellStyle name="Followed Hyperlink" xfId="516" builtinId="9" hidden="1"/>
    <cellStyle name="Followed Hyperlink" xfId="517" builtinId="9" hidden="1"/>
    <cellStyle name="Followed Hyperlink" xfId="518" builtinId="9" hidden="1"/>
    <cellStyle name="Followed Hyperlink" xfId="519" builtinId="9" hidden="1"/>
    <cellStyle name="Followed Hyperlink" xfId="520" builtinId="9" hidden="1"/>
    <cellStyle name="Followed Hyperlink" xfId="521" builtinId="9" hidden="1"/>
    <cellStyle name="Followed Hyperlink" xfId="522" builtinId="9" hidden="1"/>
    <cellStyle name="Followed Hyperlink" xfId="523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Followed Hyperlink" xfId="534" builtinId="9" hidden="1"/>
    <cellStyle name="Followed Hyperlink" xfId="535" builtinId="9" hidden="1"/>
    <cellStyle name="Followed Hyperlink" xfId="536" builtinId="9" hidden="1"/>
    <cellStyle name="Followed Hyperlink" xfId="537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Followed Hyperlink" xfId="563" builtinId="9" hidden="1"/>
    <cellStyle name="Followed Hyperlink" xfId="564" builtinId="9" hidden="1"/>
    <cellStyle name="Followed Hyperlink" xfId="565" builtinId="9" hidden="1"/>
    <cellStyle name="Followed Hyperlink" xfId="566" builtinId="9" hidden="1"/>
    <cellStyle name="Followed Hyperlink" xfId="567" builtinId="9" hidden="1"/>
    <cellStyle name="Followed Hyperlink" xfId="568" builtinId="9" hidden="1"/>
    <cellStyle name="Followed Hyperlink" xfId="569" builtinId="9" hidden="1"/>
    <cellStyle name="Followed Hyperlink" xfId="570" builtinId="9" hidden="1"/>
    <cellStyle name="Followed Hyperlink" xfId="571" builtinId="9" hidden="1"/>
    <cellStyle name="Followed Hyperlink" xfId="572" builtinId="9" hidden="1"/>
    <cellStyle name="Followed Hyperlink" xfId="573" builtinId="9" hidden="1"/>
    <cellStyle name="Followed Hyperlink" xfId="574" builtinId="9" hidden="1"/>
    <cellStyle name="Followed Hyperlink" xfId="575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0" builtinId="9" hidden="1"/>
    <cellStyle name="Followed Hyperlink" xfId="581" builtinId="9" hidden="1"/>
    <cellStyle name="Followed Hyperlink" xfId="582" builtinId="9" hidden="1"/>
    <cellStyle name="Followed Hyperlink" xfId="583" builtinId="9" hidden="1"/>
    <cellStyle name="Followed Hyperlink" xfId="584" builtinId="9" hidden="1"/>
    <cellStyle name="Followed Hyperlink" xfId="585" builtinId="9" hidden="1"/>
    <cellStyle name="Followed Hyperlink" xfId="586" builtinId="9" hidden="1"/>
    <cellStyle name="Followed Hyperlink" xfId="587" builtinId="9" hidden="1"/>
    <cellStyle name="Followed Hyperlink" xfId="588" builtinId="9" hidden="1"/>
    <cellStyle name="Followed Hyperlink" xfId="589" builtinId="9" hidden="1"/>
    <cellStyle name="Followed Hyperlink" xfId="590" builtinId="9" hidden="1"/>
    <cellStyle name="Followed Hyperlink" xfId="591" builtinId="9" hidden="1"/>
    <cellStyle name="Followed Hyperlink" xfId="592" builtinId="9" hidden="1"/>
    <cellStyle name="Followed Hyperlink" xfId="593" builtinId="9" hidden="1"/>
    <cellStyle name="Followed Hyperlink" xfId="594" builtinId="9" hidden="1"/>
    <cellStyle name="Followed Hyperlink" xfId="595" builtinId="9" hidden="1"/>
    <cellStyle name="Followed Hyperlink" xfId="596" builtinId="9" hidden="1"/>
    <cellStyle name="Followed Hyperlink" xfId="597" builtinId="9" hidden="1"/>
    <cellStyle name="Followed Hyperlink" xfId="598" builtinId="9" hidden="1"/>
    <cellStyle name="Followed Hyperlink" xfId="599" builtinId="9" hidden="1"/>
    <cellStyle name="Followed Hyperlink" xfId="600" builtinId="9" hidden="1"/>
    <cellStyle name="Followed Hyperlink" xfId="601" builtinId="9" hidden="1"/>
    <cellStyle name="Followed Hyperlink" xfId="602" builtinId="9" hidden="1"/>
    <cellStyle name="Followed Hyperlink" xfId="603" builtinId="9" hidden="1"/>
    <cellStyle name="Followed Hyperlink" xfId="604" builtinId="9" hidden="1"/>
    <cellStyle name="Followed Hyperlink" xfId="605" builtinId="9" hidden="1"/>
    <cellStyle name="Followed Hyperlink" xfId="606" builtinId="9" hidden="1"/>
    <cellStyle name="Followed Hyperlink" xfId="607" builtinId="9" hidden="1"/>
    <cellStyle name="Followed Hyperlink" xfId="608" builtinId="9" hidden="1"/>
    <cellStyle name="Followed Hyperlink" xfId="609" builtinId="9" hidden="1"/>
    <cellStyle name="Followed Hyperlink" xfId="610" builtinId="9" hidden="1"/>
    <cellStyle name="Followed Hyperlink" xfId="611" builtinId="9" hidden="1"/>
    <cellStyle name="Followed Hyperlink" xfId="612" builtinId="9" hidden="1"/>
    <cellStyle name="Followed Hyperlink" xfId="613" builtinId="9" hidden="1"/>
    <cellStyle name="Followed Hyperlink" xfId="614" builtinId="9" hidden="1"/>
    <cellStyle name="Followed Hyperlink" xfId="615" builtinId="9" hidden="1"/>
    <cellStyle name="Followed Hyperlink" xfId="616" builtinId="9" hidden="1"/>
    <cellStyle name="Followed Hyperlink" xfId="617" builtinId="9" hidden="1"/>
    <cellStyle name="Followed Hyperlink" xfId="618" builtinId="9" hidden="1"/>
    <cellStyle name="Followed Hyperlink" xfId="619" builtinId="9" hidden="1"/>
    <cellStyle name="Followed Hyperlink" xfId="620" builtinId="9" hidden="1"/>
    <cellStyle name="Followed Hyperlink" xfId="621" builtinId="9" hidden="1"/>
    <cellStyle name="Followed Hyperlink" xfId="622" builtinId="9" hidden="1"/>
    <cellStyle name="Followed Hyperlink" xfId="623" builtinId="9" hidden="1"/>
    <cellStyle name="Followed Hyperlink" xfId="624" builtinId="9" hidden="1"/>
    <cellStyle name="Followed Hyperlink" xfId="625" builtinId="9" hidden="1"/>
    <cellStyle name="Followed Hyperlink" xfId="626" builtinId="9" hidden="1"/>
    <cellStyle name="Followed Hyperlink" xfId="627" builtinId="9" hidden="1"/>
    <cellStyle name="Followed Hyperlink" xfId="628" builtinId="9" hidden="1"/>
    <cellStyle name="Followed Hyperlink" xfId="629" builtinId="9" hidden="1"/>
    <cellStyle name="Followed Hyperlink" xfId="630" builtinId="9" hidden="1"/>
    <cellStyle name="Followed Hyperlink" xfId="631" builtinId="9" hidden="1"/>
    <cellStyle name="Followed Hyperlink" xfId="632" builtinId="9" hidden="1"/>
    <cellStyle name="Followed Hyperlink" xfId="633" builtinId="9" hidden="1"/>
    <cellStyle name="Followed Hyperlink" xfId="634" builtinId="9" hidden="1"/>
    <cellStyle name="Followed Hyperlink" xfId="635" builtinId="9" hidden="1"/>
    <cellStyle name="Followed Hyperlink" xfId="636" builtinId="9" hidden="1"/>
    <cellStyle name="Followed Hyperlink" xfId="637" builtinId="9" hidden="1"/>
    <cellStyle name="Followed Hyperlink" xfId="638" builtinId="9" hidden="1"/>
    <cellStyle name="Followed Hyperlink" xfId="639" builtinId="9" hidden="1"/>
    <cellStyle name="Followed Hyperlink" xfId="640" builtinId="9" hidden="1"/>
    <cellStyle name="Followed Hyperlink" xfId="641" builtinId="9" hidden="1"/>
    <cellStyle name="Followed Hyperlink" xfId="642" builtinId="9" hidden="1"/>
    <cellStyle name="Followed Hyperlink" xfId="643" builtinId="9" hidden="1"/>
    <cellStyle name="Followed Hyperlink" xfId="644" builtinId="9" hidden="1"/>
    <cellStyle name="Followed Hyperlink" xfId="645" builtinId="9" hidden="1"/>
    <cellStyle name="Followed Hyperlink" xfId="646" builtinId="9" hidden="1"/>
    <cellStyle name="Followed Hyperlink" xfId="647" builtinId="9" hidden="1"/>
    <cellStyle name="Followed Hyperlink" xfId="648" builtinId="9" hidden="1"/>
    <cellStyle name="Followed Hyperlink" xfId="649" builtinId="9" hidden="1"/>
    <cellStyle name="Followed Hyperlink" xfId="650" builtinId="9" hidden="1"/>
    <cellStyle name="Followed Hyperlink" xfId="651" builtinId="9" hidden="1"/>
    <cellStyle name="Followed Hyperlink" xfId="6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</dxf>
    <dxf>
      <font>
        <b/>
        <i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53975</xdr:colOff>
      <xdr:row>2</xdr:row>
      <xdr:rowOff>12700</xdr:rowOff>
    </xdr:from>
    <xdr:to>
      <xdr:col>1</xdr:col>
      <xdr:colOff>729236</xdr:colOff>
      <xdr:row>5</xdr:row>
      <xdr:rowOff>100039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93700"/>
          <a:ext cx="675261" cy="646139"/>
        </a:xfrm>
        <a:prstGeom prst="rect">
          <a:avLst/>
        </a:prstGeom>
      </xdr:spPr>
    </xdr:pic>
    <xdr:clientData/>
  </xdr:twoCellAnchor>
  <xdr:twoCellAnchor>
    <xdr:from>
      <xdr:col>9</xdr:col>
      <xdr:colOff>140970</xdr:colOff>
      <xdr:row>4</xdr:row>
      <xdr:rowOff>63500</xdr:rowOff>
    </xdr:from>
    <xdr:to>
      <xdr:col>9</xdr:col>
      <xdr:colOff>495300</xdr:colOff>
      <xdr:row>7</xdr:row>
      <xdr:rowOff>127000</xdr:rowOff>
    </xdr:to>
    <xdr:sp macro="" textlink="">
      <xdr:nvSpPr>
        <xdr:cNvPr id="4" name="Down Arrow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081770" y="647700"/>
          <a:ext cx="354330" cy="596900"/>
        </a:xfrm>
        <a:prstGeom prst="downArrow">
          <a:avLst/>
        </a:prstGeom>
        <a:solidFill>
          <a:schemeClr val="accent6"/>
        </a:solidFill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 editAs="oneCell">
    <xdr:from>
      <xdr:col>1</xdr:col>
      <xdr:colOff>81280</xdr:colOff>
      <xdr:row>5</xdr:row>
      <xdr:rowOff>154940</xdr:rowOff>
    </xdr:from>
    <xdr:to>
      <xdr:col>1</xdr:col>
      <xdr:colOff>255111</xdr:colOff>
      <xdr:row>6</xdr:row>
      <xdr:rowOff>147320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080" y="1094740"/>
          <a:ext cx="173831" cy="182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cratch@turntabletrainingwax.com" TargetMode="External"/><Relationship Id="rId2" Type="http://schemas.openxmlformats.org/officeDocument/2006/relationships/hyperlink" Target="https://www.turntabletrainingwax.com/terms-conditions" TargetMode="External"/><Relationship Id="rId1" Type="http://schemas.openxmlformats.org/officeDocument/2006/relationships/hyperlink" Target="https://en.wikipedia.org/wiki/National_identification_numbe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144"/>
  <sheetViews>
    <sheetView tabSelected="1" topLeftCell="A22" zoomScaleNormal="100" zoomScalePageLayoutView="125" workbookViewId="0">
      <selection activeCell="O49" sqref="O49"/>
    </sheetView>
  </sheetViews>
  <sheetFormatPr baseColWidth="10" defaultColWidth="8.83203125" defaultRowHeight="15" x14ac:dyDescent="0.2"/>
  <cols>
    <col min="1" max="1" width="0.6640625" style="1" customWidth="1"/>
    <col min="2" max="2" width="9.83203125" style="1" customWidth="1"/>
    <col min="3" max="3" width="0.6640625" style="1" customWidth="1"/>
    <col min="4" max="4" width="11.6640625" style="1" customWidth="1"/>
    <col min="5" max="5" width="11.5" style="1" customWidth="1"/>
    <col min="6" max="6" width="14" style="1" customWidth="1"/>
    <col min="7" max="7" width="39.5" style="1" customWidth="1"/>
    <col min="8" max="9" width="10.1640625" style="2" customWidth="1"/>
    <col min="10" max="10" width="8.33203125" style="2" customWidth="1"/>
    <col min="11" max="11" width="1.6640625" style="1" customWidth="1"/>
    <col min="12" max="12" width="10.1640625" style="2" customWidth="1"/>
    <col min="13" max="14" width="1.33203125" style="1" customWidth="1"/>
    <col min="15" max="15" width="11.6640625" style="78" customWidth="1"/>
    <col min="16" max="16384" width="8.83203125" style="1"/>
  </cols>
  <sheetData>
    <row r="3" spans="2:14" ht="14" customHeight="1" x14ac:dyDescent="0.25">
      <c r="D3" s="29" t="s">
        <v>65</v>
      </c>
      <c r="J3" s="72" t="s">
        <v>49</v>
      </c>
    </row>
    <row r="4" spans="2:14" x14ac:dyDescent="0.2">
      <c r="D4" s="1" t="s">
        <v>214</v>
      </c>
      <c r="J4" s="59" t="s">
        <v>50</v>
      </c>
    </row>
    <row r="5" spans="2:14" x14ac:dyDescent="0.2">
      <c r="D5" s="30" t="s">
        <v>206</v>
      </c>
    </row>
    <row r="6" spans="2:14" x14ac:dyDescent="0.2">
      <c r="D6" s="1" t="s">
        <v>245</v>
      </c>
    </row>
    <row r="7" spans="2:14" x14ac:dyDescent="0.2">
      <c r="D7" s="1" t="s">
        <v>144</v>
      </c>
      <c r="H7" s="1"/>
      <c r="I7" s="1"/>
    </row>
    <row r="8" spans="2:14" x14ac:dyDescent="0.2">
      <c r="G8" s="67" t="s">
        <v>145</v>
      </c>
      <c r="H8" s="51" t="s">
        <v>42</v>
      </c>
      <c r="I8" s="41"/>
    </row>
    <row r="9" spans="2:14" ht="14" customHeight="1" x14ac:dyDescent="0.2">
      <c r="B9" s="64"/>
      <c r="C9" s="96"/>
      <c r="D9" s="7"/>
      <c r="E9" s="7"/>
      <c r="F9" s="7"/>
      <c r="G9" s="62"/>
      <c r="H9" s="8"/>
      <c r="I9" s="8"/>
      <c r="J9" s="8"/>
      <c r="K9" s="8"/>
      <c r="L9" s="8"/>
      <c r="M9" s="9"/>
      <c r="N9" s="11"/>
    </row>
    <row r="10" spans="2:14" ht="16" x14ac:dyDescent="0.2">
      <c r="B10" s="10"/>
      <c r="C10" s="11"/>
      <c r="D10" s="27" t="s">
        <v>12</v>
      </c>
      <c r="E10" s="11"/>
      <c r="F10" s="11"/>
      <c r="G10" s="63"/>
      <c r="H10" s="83" t="s">
        <v>129</v>
      </c>
      <c r="I10" s="15" t="s">
        <v>45</v>
      </c>
      <c r="J10" s="81" t="s">
        <v>9</v>
      </c>
      <c r="K10" s="11"/>
      <c r="L10" s="12"/>
      <c r="M10" s="13"/>
      <c r="N10" s="11"/>
    </row>
    <row r="11" spans="2:14" x14ac:dyDescent="0.2">
      <c r="B11" s="26"/>
      <c r="C11" s="11"/>
      <c r="D11" s="14" t="s">
        <v>0</v>
      </c>
      <c r="E11" s="14" t="s">
        <v>2</v>
      </c>
      <c r="F11" s="14" t="s">
        <v>3</v>
      </c>
      <c r="G11" s="14" t="s">
        <v>1</v>
      </c>
      <c r="H11" s="15" t="s">
        <v>4</v>
      </c>
      <c r="I11" s="16" t="s">
        <v>10</v>
      </c>
      <c r="J11" s="82" t="s">
        <v>7</v>
      </c>
      <c r="K11" s="11"/>
      <c r="L11" s="15" t="s">
        <v>8</v>
      </c>
      <c r="M11" s="13"/>
      <c r="N11" s="11"/>
    </row>
    <row r="12" spans="2:14" x14ac:dyDescent="0.2">
      <c r="B12" s="28" t="s">
        <v>19</v>
      </c>
      <c r="C12" s="11"/>
      <c r="D12" s="4" t="s">
        <v>74</v>
      </c>
      <c r="E12" s="4" t="s">
        <v>5</v>
      </c>
      <c r="F12" s="4" t="s">
        <v>25</v>
      </c>
      <c r="G12" s="4" t="s">
        <v>124</v>
      </c>
      <c r="H12" s="55">
        <v>12.592999999999998</v>
      </c>
      <c r="I12" s="69">
        <v>17.989999999999998</v>
      </c>
      <c r="J12" s="73"/>
      <c r="K12" s="11"/>
      <c r="L12" s="3">
        <f>J12*H12</f>
        <v>0</v>
      </c>
      <c r="M12" s="13"/>
      <c r="N12" s="11"/>
    </row>
    <row r="13" spans="2:14" x14ac:dyDescent="0.2">
      <c r="B13" s="10"/>
      <c r="C13" s="11"/>
      <c r="D13" s="4" t="s">
        <v>88</v>
      </c>
      <c r="E13" s="4" t="s">
        <v>5</v>
      </c>
      <c r="F13" s="4" t="s">
        <v>37</v>
      </c>
      <c r="G13" s="4" t="s">
        <v>87</v>
      </c>
      <c r="H13" s="55">
        <v>11.892999999999999</v>
      </c>
      <c r="I13" s="69">
        <v>16.989999999999998</v>
      </c>
      <c r="J13" s="73"/>
      <c r="K13" s="11"/>
      <c r="L13" s="3">
        <f t="shared" ref="L13:L34" si="0">J13*H13</f>
        <v>0</v>
      </c>
      <c r="M13" s="13"/>
      <c r="N13" s="11"/>
    </row>
    <row r="14" spans="2:14" x14ac:dyDescent="0.2">
      <c r="B14" s="32"/>
      <c r="C14" s="11"/>
      <c r="D14" s="4" t="s">
        <v>76</v>
      </c>
      <c r="E14" s="4" t="s">
        <v>6</v>
      </c>
      <c r="F14" s="4" t="s">
        <v>22</v>
      </c>
      <c r="G14" s="4" t="s">
        <v>228</v>
      </c>
      <c r="H14" s="55">
        <v>9.7929999999999993</v>
      </c>
      <c r="I14" s="69">
        <v>13.99</v>
      </c>
      <c r="J14" s="73"/>
      <c r="K14" s="11"/>
      <c r="L14" s="3">
        <f t="shared" si="0"/>
        <v>0</v>
      </c>
      <c r="M14" s="13"/>
      <c r="N14" s="11"/>
    </row>
    <row r="15" spans="2:14" x14ac:dyDescent="0.2">
      <c r="B15" s="32"/>
      <c r="C15" s="11"/>
      <c r="D15" s="31" t="s">
        <v>26</v>
      </c>
      <c r="E15" s="31" t="s">
        <v>5</v>
      </c>
      <c r="F15" s="4" t="s">
        <v>37</v>
      </c>
      <c r="G15" s="31" t="s">
        <v>17</v>
      </c>
      <c r="H15" s="55">
        <v>11.892999999999999</v>
      </c>
      <c r="I15" s="69">
        <v>16.989999999999998</v>
      </c>
      <c r="J15" s="73"/>
      <c r="K15" s="11"/>
      <c r="L15" s="3">
        <f t="shared" si="0"/>
        <v>0</v>
      </c>
      <c r="M15" s="13"/>
      <c r="N15" s="11"/>
    </row>
    <row r="16" spans="2:14" x14ac:dyDescent="0.2">
      <c r="B16" s="32"/>
      <c r="C16" s="11"/>
      <c r="D16" s="31" t="s">
        <v>114</v>
      </c>
      <c r="E16" s="4" t="s">
        <v>6</v>
      </c>
      <c r="F16" s="4" t="s">
        <v>37</v>
      </c>
      <c r="G16" s="4" t="s">
        <v>165</v>
      </c>
      <c r="H16" s="55">
        <v>9.0930000000000017</v>
      </c>
      <c r="I16" s="69">
        <v>12.99</v>
      </c>
      <c r="J16" s="73"/>
      <c r="K16" s="11"/>
      <c r="L16" s="3">
        <f t="shared" si="0"/>
        <v>0</v>
      </c>
      <c r="M16" s="13"/>
      <c r="N16" s="11"/>
    </row>
    <row r="17" spans="2:18" x14ac:dyDescent="0.2">
      <c r="B17" s="40"/>
      <c r="C17" s="11"/>
      <c r="D17" s="31" t="s">
        <v>116</v>
      </c>
      <c r="E17" s="4" t="s">
        <v>5</v>
      </c>
      <c r="F17" s="4" t="s">
        <v>30</v>
      </c>
      <c r="G17" s="4" t="s">
        <v>123</v>
      </c>
      <c r="H17" s="55">
        <v>12.592999999999998</v>
      </c>
      <c r="I17" s="69">
        <v>17.989999999999998</v>
      </c>
      <c r="J17" s="73"/>
      <c r="K17" s="11"/>
      <c r="L17" s="3">
        <f t="shared" si="0"/>
        <v>0</v>
      </c>
      <c r="M17" s="13"/>
      <c r="N17" s="11"/>
    </row>
    <row r="18" spans="2:18" x14ac:dyDescent="0.2">
      <c r="B18" s="40"/>
      <c r="C18" s="11"/>
      <c r="D18" s="31" t="s">
        <v>54</v>
      </c>
      <c r="E18" s="4" t="s">
        <v>6</v>
      </c>
      <c r="F18" s="4" t="s">
        <v>53</v>
      </c>
      <c r="G18" s="4" t="s">
        <v>41</v>
      </c>
      <c r="H18" s="55">
        <v>9.7929999999999993</v>
      </c>
      <c r="I18" s="69">
        <v>13.99</v>
      </c>
      <c r="J18" s="73"/>
      <c r="K18" s="11"/>
      <c r="L18" s="3">
        <f t="shared" si="0"/>
        <v>0</v>
      </c>
      <c r="M18" s="13"/>
      <c r="N18" s="11"/>
    </row>
    <row r="19" spans="2:18" x14ac:dyDescent="0.2">
      <c r="B19" s="40"/>
      <c r="C19" s="11"/>
      <c r="D19" s="31" t="s">
        <v>77</v>
      </c>
      <c r="E19" s="4" t="s">
        <v>5</v>
      </c>
      <c r="F19" s="4" t="s">
        <v>53</v>
      </c>
      <c r="G19" s="4" t="s">
        <v>75</v>
      </c>
      <c r="H19" s="55">
        <v>12.592999999999998</v>
      </c>
      <c r="I19" s="69">
        <v>17.989999999999998</v>
      </c>
      <c r="J19" s="73"/>
      <c r="K19" s="11"/>
      <c r="L19" s="3">
        <f t="shared" si="0"/>
        <v>0</v>
      </c>
      <c r="M19" s="13"/>
      <c r="N19" s="11"/>
    </row>
    <row r="20" spans="2:18" x14ac:dyDescent="0.2">
      <c r="B20" s="40"/>
      <c r="C20" s="11"/>
      <c r="D20" s="31" t="s">
        <v>83</v>
      </c>
      <c r="E20" s="4" t="s">
        <v>6</v>
      </c>
      <c r="F20" s="4" t="s">
        <v>55</v>
      </c>
      <c r="G20" s="4" t="s">
        <v>211</v>
      </c>
      <c r="H20" s="55">
        <v>9.7929999999999993</v>
      </c>
      <c r="I20" s="69">
        <v>13.99</v>
      </c>
      <c r="J20" s="73"/>
      <c r="K20" s="11"/>
      <c r="L20" s="3">
        <f t="shared" si="0"/>
        <v>0</v>
      </c>
      <c r="M20" s="13"/>
      <c r="N20" s="11"/>
    </row>
    <row r="21" spans="2:18" x14ac:dyDescent="0.2">
      <c r="B21" s="40"/>
      <c r="C21" s="11"/>
      <c r="D21" s="31" t="s">
        <v>62</v>
      </c>
      <c r="E21" s="4" t="s">
        <v>47</v>
      </c>
      <c r="F21" s="4" t="s">
        <v>37</v>
      </c>
      <c r="G21" s="4" t="s">
        <v>48</v>
      </c>
      <c r="H21" s="55">
        <v>11.19</v>
      </c>
      <c r="I21" s="69">
        <v>15.99</v>
      </c>
      <c r="J21" s="73"/>
      <c r="K21" s="11"/>
      <c r="L21" s="3">
        <f t="shared" si="0"/>
        <v>0</v>
      </c>
      <c r="M21" s="13"/>
      <c r="N21" s="11"/>
      <c r="R21" s="1" t="s">
        <v>263</v>
      </c>
    </row>
    <row r="22" spans="2:18" x14ac:dyDescent="0.2">
      <c r="B22" s="40"/>
      <c r="C22" s="11"/>
      <c r="D22" s="31" t="s">
        <v>69</v>
      </c>
      <c r="E22" s="4" t="s">
        <v>6</v>
      </c>
      <c r="F22" s="4" t="s">
        <v>58</v>
      </c>
      <c r="G22" s="4" t="s">
        <v>218</v>
      </c>
      <c r="H22" s="55">
        <v>9.7929999999999993</v>
      </c>
      <c r="I22" s="69">
        <v>13.99</v>
      </c>
      <c r="J22" s="73"/>
      <c r="K22" s="11"/>
      <c r="L22" s="3">
        <f t="shared" si="0"/>
        <v>0</v>
      </c>
      <c r="M22" s="13"/>
      <c r="N22" s="11"/>
    </row>
    <row r="23" spans="2:18" x14ac:dyDescent="0.2">
      <c r="B23" s="40"/>
      <c r="C23" s="11"/>
      <c r="D23" s="31" t="s">
        <v>117</v>
      </c>
      <c r="E23" s="4" t="s">
        <v>5</v>
      </c>
      <c r="F23" s="4" t="s">
        <v>58</v>
      </c>
      <c r="G23" s="4" t="s">
        <v>253</v>
      </c>
      <c r="H23" s="55">
        <v>12.592999999999998</v>
      </c>
      <c r="I23" s="69">
        <v>17.989999999999998</v>
      </c>
      <c r="J23" s="73"/>
      <c r="K23" s="11"/>
      <c r="L23" s="3">
        <f t="shared" si="0"/>
        <v>0</v>
      </c>
      <c r="M23" s="13"/>
      <c r="N23" s="11"/>
    </row>
    <row r="24" spans="2:18" x14ac:dyDescent="0.2">
      <c r="B24" s="40"/>
      <c r="C24" s="11"/>
      <c r="D24" s="31" t="s">
        <v>118</v>
      </c>
      <c r="E24" s="4" t="s">
        <v>6</v>
      </c>
      <c r="F24" s="4" t="s">
        <v>63</v>
      </c>
      <c r="G24" s="4" t="s">
        <v>121</v>
      </c>
      <c r="H24" s="55">
        <v>10.493</v>
      </c>
      <c r="I24" s="69">
        <v>14.99</v>
      </c>
      <c r="J24" s="73"/>
      <c r="K24" s="11"/>
      <c r="L24" s="3">
        <f t="shared" si="0"/>
        <v>0</v>
      </c>
      <c r="M24" s="13"/>
      <c r="N24" s="11"/>
    </row>
    <row r="25" spans="2:18" x14ac:dyDescent="0.2">
      <c r="B25" s="40"/>
      <c r="C25" s="11"/>
      <c r="D25" s="31" t="s">
        <v>66</v>
      </c>
      <c r="E25" s="4" t="s">
        <v>5</v>
      </c>
      <c r="F25" s="4" t="s">
        <v>37</v>
      </c>
      <c r="G25" s="4" t="s">
        <v>67</v>
      </c>
      <c r="H25" s="55">
        <v>10.493</v>
      </c>
      <c r="I25" s="69">
        <v>14.99</v>
      </c>
      <c r="J25" s="73"/>
      <c r="K25" s="11"/>
      <c r="L25" s="3">
        <f t="shared" si="0"/>
        <v>0</v>
      </c>
      <c r="M25" s="13"/>
      <c r="N25" s="11"/>
    </row>
    <row r="26" spans="2:18" x14ac:dyDescent="0.2">
      <c r="B26" s="40"/>
      <c r="C26" s="11"/>
      <c r="D26" s="31" t="s">
        <v>119</v>
      </c>
      <c r="E26" s="4" t="s">
        <v>5</v>
      </c>
      <c r="F26" s="4" t="s">
        <v>63</v>
      </c>
      <c r="G26" s="4" t="s">
        <v>219</v>
      </c>
      <c r="H26" s="55">
        <v>13.292999999999999</v>
      </c>
      <c r="I26" s="69">
        <v>18.989999999999998</v>
      </c>
      <c r="J26" s="73"/>
      <c r="K26" s="11"/>
      <c r="L26" s="3">
        <f t="shared" si="0"/>
        <v>0</v>
      </c>
      <c r="M26" s="13"/>
      <c r="N26" s="11"/>
    </row>
    <row r="27" spans="2:18" x14ac:dyDescent="0.2">
      <c r="B27" s="40"/>
      <c r="C27" s="11"/>
      <c r="D27" s="31" t="s">
        <v>85</v>
      </c>
      <c r="E27" s="31" t="s">
        <v>5</v>
      </c>
      <c r="F27" s="31" t="s">
        <v>115</v>
      </c>
      <c r="G27" s="4" t="s">
        <v>84</v>
      </c>
      <c r="H27" s="55">
        <v>12.592999999999998</v>
      </c>
      <c r="I27" s="69">
        <v>17.989999999999998</v>
      </c>
      <c r="J27" s="73"/>
      <c r="K27" s="11"/>
      <c r="L27" s="3">
        <f t="shared" si="0"/>
        <v>0</v>
      </c>
      <c r="M27" s="13"/>
      <c r="N27" s="11"/>
    </row>
    <row r="28" spans="2:18" x14ac:dyDescent="0.2">
      <c r="B28" s="40"/>
      <c r="C28" s="11"/>
      <c r="D28" s="31" t="s">
        <v>82</v>
      </c>
      <c r="E28" s="4" t="s">
        <v>6</v>
      </c>
      <c r="F28" s="31" t="s">
        <v>115</v>
      </c>
      <c r="G28" s="4" t="s">
        <v>81</v>
      </c>
      <c r="H28" s="55">
        <v>9.7929999999999993</v>
      </c>
      <c r="I28" s="69">
        <v>13.99</v>
      </c>
      <c r="J28" s="73"/>
      <c r="K28" s="11"/>
      <c r="L28" s="3">
        <f t="shared" si="0"/>
        <v>0</v>
      </c>
      <c r="M28" s="13"/>
      <c r="N28" s="11"/>
    </row>
    <row r="29" spans="2:18" x14ac:dyDescent="0.2">
      <c r="B29" s="40"/>
      <c r="C29" s="11"/>
      <c r="D29" s="31" t="s">
        <v>97</v>
      </c>
      <c r="E29" s="4" t="s">
        <v>5</v>
      </c>
      <c r="F29" s="31" t="s">
        <v>120</v>
      </c>
      <c r="G29" s="4" t="s">
        <v>96</v>
      </c>
      <c r="H29" s="55">
        <v>12.592999999999998</v>
      </c>
      <c r="I29" s="69">
        <v>17.989999999999998</v>
      </c>
      <c r="J29" s="73"/>
      <c r="K29" s="11"/>
      <c r="L29" s="3">
        <f t="shared" si="0"/>
        <v>0</v>
      </c>
      <c r="M29" s="13"/>
      <c r="N29" s="11"/>
    </row>
    <row r="30" spans="2:18" x14ac:dyDescent="0.2">
      <c r="B30" s="40"/>
      <c r="C30" s="11"/>
      <c r="D30" s="31" t="s">
        <v>122</v>
      </c>
      <c r="E30" s="4" t="s">
        <v>6</v>
      </c>
      <c r="F30" s="31" t="s">
        <v>120</v>
      </c>
      <c r="G30" s="4" t="s">
        <v>96</v>
      </c>
      <c r="H30" s="55">
        <v>9.7929999999999993</v>
      </c>
      <c r="I30" s="69">
        <v>13.99</v>
      </c>
      <c r="J30" s="73"/>
      <c r="K30" s="11"/>
      <c r="L30" s="3">
        <f t="shared" si="0"/>
        <v>0</v>
      </c>
      <c r="M30" s="13"/>
      <c r="N30" s="11"/>
    </row>
    <row r="31" spans="2:18" x14ac:dyDescent="0.2">
      <c r="B31" s="40"/>
      <c r="C31" s="11"/>
      <c r="D31" s="31" t="s">
        <v>125</v>
      </c>
      <c r="E31" s="4" t="s">
        <v>5</v>
      </c>
      <c r="F31" s="31" t="s">
        <v>161</v>
      </c>
      <c r="G31" s="4" t="s">
        <v>126</v>
      </c>
      <c r="H31" s="55">
        <v>12.592999999999998</v>
      </c>
      <c r="I31" s="69">
        <v>17.989999999999998</v>
      </c>
      <c r="J31" s="73"/>
      <c r="K31" s="11"/>
      <c r="L31" s="3">
        <f t="shared" si="0"/>
        <v>0</v>
      </c>
      <c r="M31" s="13"/>
      <c r="N31" s="11"/>
    </row>
    <row r="32" spans="2:18" x14ac:dyDescent="0.2">
      <c r="B32" s="40"/>
      <c r="C32" s="11"/>
      <c r="D32" s="31" t="s">
        <v>127</v>
      </c>
      <c r="E32" s="4" t="s">
        <v>5</v>
      </c>
      <c r="F32" s="31" t="s">
        <v>37</v>
      </c>
      <c r="G32" s="4" t="s">
        <v>128</v>
      </c>
      <c r="H32" s="55">
        <v>10.493</v>
      </c>
      <c r="I32" s="69">
        <v>14.99</v>
      </c>
      <c r="J32" s="73"/>
      <c r="K32" s="11"/>
      <c r="L32" s="3">
        <f t="shared" si="0"/>
        <v>0</v>
      </c>
      <c r="M32" s="13"/>
      <c r="N32" s="11"/>
    </row>
    <row r="33" spans="1:14" x14ac:dyDescent="0.2">
      <c r="B33" s="40"/>
      <c r="C33" s="11"/>
      <c r="D33" s="31" t="s">
        <v>131</v>
      </c>
      <c r="E33" s="4" t="s">
        <v>6</v>
      </c>
      <c r="F33" s="4" t="s">
        <v>161</v>
      </c>
      <c r="G33" s="4" t="s">
        <v>126</v>
      </c>
      <c r="H33" s="55">
        <v>9.7929999999999993</v>
      </c>
      <c r="I33" s="69">
        <v>13.99</v>
      </c>
      <c r="J33" s="73"/>
      <c r="K33" s="11"/>
      <c r="L33" s="3">
        <f t="shared" si="0"/>
        <v>0</v>
      </c>
      <c r="M33" s="13"/>
      <c r="N33" s="11"/>
    </row>
    <row r="34" spans="1:14" x14ac:dyDescent="0.2">
      <c r="B34" s="40"/>
      <c r="C34" s="11"/>
      <c r="D34" s="31" t="s">
        <v>157</v>
      </c>
      <c r="E34" s="4" t="s">
        <v>5</v>
      </c>
      <c r="F34" s="31" t="s">
        <v>37</v>
      </c>
      <c r="G34" s="4" t="s">
        <v>158</v>
      </c>
      <c r="H34" s="55">
        <v>11.892999999999999</v>
      </c>
      <c r="I34" s="69">
        <v>16.989999999999998</v>
      </c>
      <c r="J34" s="73"/>
      <c r="K34" s="11"/>
      <c r="L34" s="3">
        <f t="shared" si="0"/>
        <v>0</v>
      </c>
      <c r="M34" s="13"/>
      <c r="N34" s="11"/>
    </row>
    <row r="35" spans="1:14" x14ac:dyDescent="0.2">
      <c r="B35" s="40"/>
      <c r="C35" s="11"/>
      <c r="D35" s="31" t="s">
        <v>166</v>
      </c>
      <c r="E35" s="4" t="s">
        <v>6</v>
      </c>
      <c r="F35" s="4" t="s">
        <v>37</v>
      </c>
      <c r="G35" s="4" t="s">
        <v>158</v>
      </c>
      <c r="H35" s="55">
        <v>9.0930000000000017</v>
      </c>
      <c r="I35" s="69">
        <v>12.99</v>
      </c>
      <c r="J35" s="73"/>
      <c r="K35" s="11"/>
      <c r="L35" s="3">
        <f t="shared" ref="L35" si="1">J35*H35</f>
        <v>0</v>
      </c>
      <c r="M35" s="13"/>
      <c r="N35" s="11"/>
    </row>
    <row r="36" spans="1:14" x14ac:dyDescent="0.2">
      <c r="B36" s="40"/>
      <c r="C36" s="11"/>
      <c r="D36" s="31" t="s">
        <v>209</v>
      </c>
      <c r="E36" s="4" t="s">
        <v>47</v>
      </c>
      <c r="F36" s="4" t="s">
        <v>22</v>
      </c>
      <c r="G36" s="4" t="s">
        <v>210</v>
      </c>
      <c r="H36" s="55">
        <v>13.99</v>
      </c>
      <c r="I36" s="69">
        <v>19.989999999999998</v>
      </c>
      <c r="J36" s="73"/>
      <c r="K36" s="11"/>
      <c r="L36" s="3">
        <f t="shared" ref="L36" si="2">J36*H36</f>
        <v>0</v>
      </c>
      <c r="M36" s="13"/>
      <c r="N36" s="11"/>
    </row>
    <row r="37" spans="1:14" x14ac:dyDescent="0.2">
      <c r="B37" s="40"/>
      <c r="C37" s="11"/>
      <c r="D37" s="91" t="s">
        <v>213</v>
      </c>
      <c r="E37" s="92" t="s">
        <v>5</v>
      </c>
      <c r="F37" s="91" t="s">
        <v>37</v>
      </c>
      <c r="G37" s="92" t="s">
        <v>215</v>
      </c>
      <c r="H37" s="93">
        <v>11.892999999999999</v>
      </c>
      <c r="I37" s="94">
        <v>16.989999999999998</v>
      </c>
      <c r="J37" s="73"/>
      <c r="K37" s="11"/>
      <c r="L37" s="95">
        <f t="shared" ref="L37:L38" si="3">J37*H37</f>
        <v>0</v>
      </c>
      <c r="M37" s="13"/>
      <c r="N37" s="11"/>
    </row>
    <row r="38" spans="1:14" x14ac:dyDescent="0.2">
      <c r="B38" s="40"/>
      <c r="C38" s="11"/>
      <c r="D38" s="31" t="s">
        <v>223</v>
      </c>
      <c r="E38" s="4" t="s">
        <v>6</v>
      </c>
      <c r="F38" s="4" t="s">
        <v>37</v>
      </c>
      <c r="G38" s="4" t="s">
        <v>215</v>
      </c>
      <c r="H38" s="55">
        <v>9.0930000000000017</v>
      </c>
      <c r="I38" s="69">
        <v>12.99</v>
      </c>
      <c r="J38" s="73"/>
      <c r="K38" s="11"/>
      <c r="L38" s="3">
        <f t="shared" si="3"/>
        <v>0</v>
      </c>
      <c r="M38" s="13"/>
      <c r="N38" s="11"/>
    </row>
    <row r="39" spans="1:14" x14ac:dyDescent="0.2">
      <c r="B39" s="40"/>
      <c r="C39" s="11"/>
      <c r="D39" s="31"/>
      <c r="E39" s="4"/>
      <c r="F39" s="4"/>
      <c r="G39" s="4"/>
      <c r="H39" s="55"/>
      <c r="I39" s="69"/>
      <c r="J39" s="73"/>
      <c r="K39" s="11"/>
      <c r="L39" s="3"/>
      <c r="M39" s="13"/>
      <c r="N39" s="11"/>
    </row>
    <row r="40" spans="1:14" ht="3.75" customHeight="1" x14ac:dyDescent="0.2">
      <c r="B40" s="10"/>
      <c r="C40" s="11"/>
      <c r="D40" s="11"/>
      <c r="E40" s="11"/>
      <c r="F40" s="11"/>
      <c r="G40" s="11"/>
      <c r="H40">
        <v>0</v>
      </c>
      <c r="I40" s="14"/>
      <c r="J40" s="12"/>
      <c r="K40" s="11"/>
      <c r="L40" s="17"/>
      <c r="M40" s="13"/>
      <c r="N40" s="11"/>
    </row>
    <row r="41" spans="1:14" x14ac:dyDescent="0.2">
      <c r="B41" s="28" t="s">
        <v>56</v>
      </c>
      <c r="C41" s="11"/>
      <c r="D41" s="31" t="s">
        <v>146</v>
      </c>
      <c r="E41" s="4" t="s">
        <v>6</v>
      </c>
      <c r="F41" s="4" t="s">
        <v>147</v>
      </c>
      <c r="G41" s="4" t="s">
        <v>149</v>
      </c>
      <c r="H41" s="55">
        <v>10.493</v>
      </c>
      <c r="I41" s="69">
        <v>14.99</v>
      </c>
      <c r="J41" s="73"/>
      <c r="K41" s="11"/>
      <c r="L41" s="3">
        <f t="shared" ref="L41:L42" si="4">J41*H41</f>
        <v>0</v>
      </c>
      <c r="M41" s="13"/>
      <c r="N41" s="11"/>
    </row>
    <row r="42" spans="1:14" x14ac:dyDescent="0.2">
      <c r="B42" s="28"/>
      <c r="C42" s="11"/>
      <c r="D42" s="31" t="s">
        <v>236</v>
      </c>
      <c r="E42" s="4" t="s">
        <v>6</v>
      </c>
      <c r="F42" s="4" t="s">
        <v>37</v>
      </c>
      <c r="G42" s="4" t="s">
        <v>239</v>
      </c>
      <c r="H42" s="55">
        <v>9.0930000000000017</v>
      </c>
      <c r="I42" s="69">
        <v>12.99</v>
      </c>
      <c r="J42" s="73"/>
      <c r="K42" s="11"/>
      <c r="L42" s="3">
        <f t="shared" si="4"/>
        <v>0</v>
      </c>
      <c r="M42" s="13"/>
      <c r="N42" s="11"/>
    </row>
    <row r="43" spans="1:14" x14ac:dyDescent="0.2">
      <c r="B43" s="28"/>
      <c r="C43" s="11"/>
      <c r="D43" s="31" t="s">
        <v>254</v>
      </c>
      <c r="E43" s="4" t="s">
        <v>5</v>
      </c>
      <c r="F43" s="4" t="s">
        <v>255</v>
      </c>
      <c r="G43" s="4" t="s">
        <v>261</v>
      </c>
      <c r="H43" s="55">
        <v>12.592999999999998</v>
      </c>
      <c r="I43" s="69">
        <v>17.989999999999998</v>
      </c>
      <c r="J43" s="73"/>
      <c r="K43" s="11"/>
      <c r="L43" s="3">
        <f t="shared" ref="L43" si="5">J43*H43</f>
        <v>0</v>
      </c>
      <c r="M43" s="13"/>
      <c r="N43" s="11"/>
    </row>
    <row r="44" spans="1:14" x14ac:dyDescent="0.2">
      <c r="B44" s="10"/>
      <c r="C44" s="11"/>
      <c r="D44" s="11"/>
      <c r="E44" s="11"/>
      <c r="F44" s="11"/>
      <c r="G44" s="11"/>
      <c r="H44" s="11"/>
      <c r="I44" s="11" t="s">
        <v>7</v>
      </c>
      <c r="J44" s="5">
        <f>SUM(J12:J43)</f>
        <v>0</v>
      </c>
      <c r="K44" s="11"/>
      <c r="L44" s="55">
        <f>SUM(L12:L43)</f>
        <v>0</v>
      </c>
      <c r="M44" s="13"/>
      <c r="N44" s="11"/>
    </row>
    <row r="45" spans="1:14" x14ac:dyDescent="0.2">
      <c r="B45" s="10"/>
      <c r="C45" s="11"/>
      <c r="D45" s="11"/>
      <c r="E45" s="11"/>
      <c r="F45" s="11"/>
      <c r="G45" s="11"/>
      <c r="H45" s="11"/>
      <c r="I45" s="11"/>
      <c r="J45" s="12"/>
      <c r="K45" s="11"/>
      <c r="L45" s="17"/>
      <c r="M45" s="13"/>
      <c r="N45" s="11"/>
    </row>
    <row r="46" spans="1:14" ht="6" customHeight="1" x14ac:dyDescent="0.2">
      <c r="B46" s="10"/>
      <c r="C46" s="11"/>
      <c r="D46" s="11"/>
      <c r="E46" s="11"/>
      <c r="F46" s="11"/>
      <c r="G46" s="11"/>
      <c r="H46" s="11"/>
      <c r="I46" s="11"/>
      <c r="J46" s="12"/>
      <c r="K46" s="11"/>
      <c r="L46" s="12"/>
      <c r="M46" s="13"/>
      <c r="N46" s="11"/>
    </row>
    <row r="47" spans="1:14" x14ac:dyDescent="0.2">
      <c r="B47" s="10"/>
      <c r="C47" s="11"/>
      <c r="D47" s="11"/>
      <c r="E47" s="11"/>
      <c r="F47" s="11"/>
      <c r="G47" s="11"/>
      <c r="H47" s="11"/>
      <c r="I47" s="21" t="s">
        <v>11</v>
      </c>
      <c r="J47" s="6">
        <f>IF(AND(J44&gt;=0,J44&lt;400),0,IF(AND(J44&gt;=400,J44&lt;500),5,IF(AND(J44&gt;=400,J44&lt;500),5,IF(J44&gt;=500,7))))/100</f>
        <v>0</v>
      </c>
      <c r="K47" s="11"/>
      <c r="L47" s="3">
        <f>L44*J47</f>
        <v>0</v>
      </c>
      <c r="M47" s="13"/>
      <c r="N47" s="11"/>
    </row>
    <row r="48" spans="1:14" ht="6" customHeight="1" x14ac:dyDescent="0.2">
      <c r="A48" s="23"/>
      <c r="B48" s="10"/>
      <c r="C48" s="11"/>
      <c r="D48" s="11"/>
      <c r="E48" s="11"/>
      <c r="F48" s="11"/>
      <c r="G48" s="11"/>
      <c r="H48" s="11"/>
      <c r="I48" s="12"/>
      <c r="J48" s="12"/>
      <c r="K48" s="11"/>
      <c r="L48" s="12"/>
      <c r="M48" s="13"/>
      <c r="N48" s="11"/>
    </row>
    <row r="49" spans="1:15" x14ac:dyDescent="0.2">
      <c r="A49" s="23"/>
      <c r="B49" s="35"/>
      <c r="C49" s="97"/>
      <c r="D49" s="18"/>
      <c r="E49" s="18"/>
      <c r="F49" s="18"/>
      <c r="G49" s="18"/>
      <c r="H49" s="18"/>
      <c r="I49" s="22"/>
      <c r="J49" s="19" t="s">
        <v>27</v>
      </c>
      <c r="K49" s="18"/>
      <c r="L49" s="25">
        <f>L44-L47</f>
        <v>0</v>
      </c>
      <c r="M49" s="20"/>
      <c r="N49" s="11"/>
    </row>
    <row r="50" spans="1:15" ht="5.25" customHeight="1" x14ac:dyDescent="0.2">
      <c r="H50" s="56"/>
      <c r="I50" s="1"/>
      <c r="J50" s="1"/>
      <c r="L50" s="1"/>
    </row>
    <row r="51" spans="1:15" x14ac:dyDescent="0.2">
      <c r="B51" s="64"/>
      <c r="C51" s="96"/>
      <c r="D51" s="113"/>
      <c r="E51" s="114"/>
      <c r="F51" s="114"/>
      <c r="G51" s="114"/>
      <c r="H51" s="105"/>
      <c r="I51" s="106"/>
      <c r="J51" s="106"/>
      <c r="K51" s="106"/>
      <c r="L51" s="8"/>
      <c r="M51" s="9"/>
      <c r="N51" s="11"/>
    </row>
    <row r="52" spans="1:15" x14ac:dyDescent="0.2">
      <c r="B52" s="39"/>
      <c r="C52" s="98"/>
      <c r="D52" s="27" t="s">
        <v>103</v>
      </c>
      <c r="E52" s="11"/>
      <c r="F52" s="11"/>
      <c r="G52" s="63"/>
      <c r="H52" s="83" t="s">
        <v>268</v>
      </c>
      <c r="I52" s="15" t="s">
        <v>45</v>
      </c>
      <c r="J52" s="82" t="s">
        <v>9</v>
      </c>
      <c r="K52" s="11"/>
      <c r="L52" s="12"/>
      <c r="M52" s="13"/>
      <c r="N52" s="11"/>
    </row>
    <row r="53" spans="1:15" x14ac:dyDescent="0.2">
      <c r="B53" s="26"/>
      <c r="C53" s="27"/>
      <c r="D53" s="14" t="s">
        <v>130</v>
      </c>
      <c r="E53" s="14" t="s">
        <v>2</v>
      </c>
      <c r="F53" s="14" t="s">
        <v>3</v>
      </c>
      <c r="G53" s="14" t="s">
        <v>1</v>
      </c>
      <c r="H53" s="15" t="s">
        <v>4</v>
      </c>
      <c r="I53" s="61" t="s">
        <v>10</v>
      </c>
      <c r="J53" s="82" t="s">
        <v>7</v>
      </c>
      <c r="K53" s="11"/>
      <c r="L53" s="15" t="s">
        <v>8</v>
      </c>
      <c r="M53" s="13"/>
      <c r="N53" s="11"/>
    </row>
    <row r="54" spans="1:15" x14ac:dyDescent="0.2">
      <c r="B54" s="28" t="s">
        <v>20</v>
      </c>
      <c r="C54" s="27"/>
      <c r="D54" s="4" t="s">
        <v>150</v>
      </c>
      <c r="E54" s="4" t="s">
        <v>38</v>
      </c>
      <c r="F54" s="4" t="s">
        <v>133</v>
      </c>
      <c r="G54" s="4" t="s">
        <v>259</v>
      </c>
      <c r="H54" s="55">
        <v>89.99</v>
      </c>
      <c r="I54" s="69">
        <v>119.99</v>
      </c>
      <c r="J54" s="73"/>
      <c r="K54" s="11"/>
      <c r="L54" s="3">
        <f>J54*H54</f>
        <v>0</v>
      </c>
      <c r="M54" s="13"/>
      <c r="N54" s="11"/>
    </row>
    <row r="55" spans="1:15" x14ac:dyDescent="0.2">
      <c r="B55" s="28"/>
      <c r="C55" s="27"/>
      <c r="D55" s="4" t="s">
        <v>194</v>
      </c>
      <c r="E55" s="4" t="s">
        <v>38</v>
      </c>
      <c r="F55" s="4" t="s">
        <v>35</v>
      </c>
      <c r="G55" s="4" t="s">
        <v>192</v>
      </c>
      <c r="H55" s="55">
        <v>89.99</v>
      </c>
      <c r="I55" s="69">
        <v>119.99</v>
      </c>
      <c r="J55" s="73"/>
      <c r="K55" s="11"/>
      <c r="L55" s="3">
        <f t="shared" ref="L55:L100" si="6">J55*H55</f>
        <v>0</v>
      </c>
      <c r="M55" s="13"/>
      <c r="N55" s="11"/>
    </row>
    <row r="56" spans="1:15" x14ac:dyDescent="0.2">
      <c r="B56" s="28"/>
      <c r="C56" s="27"/>
      <c r="D56" s="4" t="s">
        <v>249</v>
      </c>
      <c r="E56" s="4" t="s">
        <v>38</v>
      </c>
      <c r="F56" s="4" t="s">
        <v>57</v>
      </c>
      <c r="G56" s="4" t="s">
        <v>251</v>
      </c>
      <c r="H56" s="55">
        <v>82.49</v>
      </c>
      <c r="I56" s="69">
        <v>109.99</v>
      </c>
      <c r="J56" s="73"/>
      <c r="K56" s="11"/>
      <c r="L56" s="3">
        <f t="shared" si="6"/>
        <v>0</v>
      </c>
      <c r="M56" s="13"/>
      <c r="N56" s="11"/>
    </row>
    <row r="57" spans="1:15" x14ac:dyDescent="0.2">
      <c r="B57" s="28"/>
      <c r="C57" s="27"/>
      <c r="D57" s="4" t="s">
        <v>86</v>
      </c>
      <c r="E57" s="4" t="s">
        <v>38</v>
      </c>
      <c r="F57" s="4" t="s">
        <v>57</v>
      </c>
      <c r="G57" s="4" t="s">
        <v>221</v>
      </c>
      <c r="H57" s="55">
        <v>50.99</v>
      </c>
      <c r="I57" s="69">
        <v>67.989999999999995</v>
      </c>
      <c r="J57" s="104"/>
      <c r="K57" s="11"/>
      <c r="L57" s="3">
        <f t="shared" si="6"/>
        <v>0</v>
      </c>
      <c r="M57" s="13"/>
      <c r="N57" s="11"/>
      <c r="O57" s="78" t="s">
        <v>270</v>
      </c>
    </row>
    <row r="58" spans="1:15" x14ac:dyDescent="0.2">
      <c r="B58" s="28"/>
      <c r="C58" s="27"/>
      <c r="D58" s="31" t="s">
        <v>44</v>
      </c>
      <c r="E58" s="4" t="s">
        <v>38</v>
      </c>
      <c r="F58" s="4" t="s">
        <v>35</v>
      </c>
      <c r="G58" s="4" t="s">
        <v>159</v>
      </c>
      <c r="H58" s="55">
        <v>50.99</v>
      </c>
      <c r="I58" s="69">
        <v>67.989999999999995</v>
      </c>
      <c r="J58" s="73"/>
      <c r="K58" s="11"/>
      <c r="L58" s="3">
        <f t="shared" si="6"/>
        <v>0</v>
      </c>
      <c r="M58" s="13"/>
      <c r="N58" s="11"/>
    </row>
    <row r="59" spans="1:15" x14ac:dyDescent="0.2">
      <c r="B59" s="28"/>
      <c r="C59" s="27"/>
      <c r="D59" s="4" t="s">
        <v>44</v>
      </c>
      <c r="E59" s="4" t="s">
        <v>38</v>
      </c>
      <c r="F59" s="4" t="s">
        <v>35</v>
      </c>
      <c r="G59" s="86" t="s">
        <v>160</v>
      </c>
      <c r="H59" s="55">
        <v>50.99</v>
      </c>
      <c r="I59" s="69">
        <v>67.989999999999995</v>
      </c>
      <c r="J59" s="73"/>
      <c r="K59" s="11"/>
      <c r="L59" s="3">
        <f t="shared" si="6"/>
        <v>0</v>
      </c>
      <c r="M59" s="13"/>
      <c r="N59" s="11"/>
    </row>
    <row r="60" spans="1:15" x14ac:dyDescent="0.2">
      <c r="B60" s="28"/>
      <c r="C60" s="27"/>
      <c r="D60" s="4" t="s">
        <v>44</v>
      </c>
      <c r="E60" s="4" t="s">
        <v>38</v>
      </c>
      <c r="F60" s="4" t="s">
        <v>35</v>
      </c>
      <c r="G60" s="4" t="s">
        <v>216</v>
      </c>
      <c r="H60" s="55">
        <v>50.99</v>
      </c>
      <c r="I60" s="69">
        <v>67.989999999999995</v>
      </c>
      <c r="J60" s="73"/>
      <c r="K60" s="11"/>
      <c r="L60" s="3">
        <f t="shared" si="6"/>
        <v>0</v>
      </c>
      <c r="M60" s="13"/>
      <c r="N60" s="11"/>
    </row>
    <row r="61" spans="1:15" x14ac:dyDescent="0.2">
      <c r="B61" s="28"/>
      <c r="C61" s="27"/>
      <c r="D61" s="4" t="s">
        <v>111</v>
      </c>
      <c r="E61" s="4" t="s">
        <v>21</v>
      </c>
      <c r="F61" s="4" t="s">
        <v>57</v>
      </c>
      <c r="G61" s="4" t="s">
        <v>237</v>
      </c>
      <c r="H61" s="55">
        <v>50.99</v>
      </c>
      <c r="I61" s="69">
        <v>67.989999999999995</v>
      </c>
      <c r="J61" s="73"/>
      <c r="K61" s="11"/>
      <c r="L61" s="3">
        <f t="shared" si="6"/>
        <v>0</v>
      </c>
      <c r="M61" s="13"/>
      <c r="N61" s="11"/>
    </row>
    <row r="62" spans="1:15" x14ac:dyDescent="0.2">
      <c r="B62" s="28"/>
      <c r="C62" s="27"/>
      <c r="D62" s="4" t="s">
        <v>132</v>
      </c>
      <c r="E62" s="4" t="s">
        <v>21</v>
      </c>
      <c r="F62" s="4" t="s">
        <v>133</v>
      </c>
      <c r="G62" s="4" t="s">
        <v>217</v>
      </c>
      <c r="H62" s="55">
        <v>53.24</v>
      </c>
      <c r="I62" s="69">
        <v>70.989999999999995</v>
      </c>
      <c r="J62" s="73"/>
      <c r="K62" s="11"/>
      <c r="L62" s="3">
        <f t="shared" si="6"/>
        <v>0</v>
      </c>
      <c r="M62" s="13"/>
      <c r="N62" s="11"/>
    </row>
    <row r="63" spans="1:15" x14ac:dyDescent="0.2">
      <c r="B63" s="10"/>
      <c r="C63" s="27"/>
      <c r="D63" s="4" t="s">
        <v>112</v>
      </c>
      <c r="E63" s="4" t="s">
        <v>21</v>
      </c>
      <c r="F63" s="4" t="s">
        <v>35</v>
      </c>
      <c r="G63" s="31" t="s">
        <v>248</v>
      </c>
      <c r="H63" s="55">
        <v>50.99</v>
      </c>
      <c r="I63" s="69">
        <v>67.989999999999995</v>
      </c>
      <c r="J63" s="73"/>
      <c r="K63" s="11"/>
      <c r="L63" s="3">
        <f t="shared" si="6"/>
        <v>0</v>
      </c>
      <c r="M63" s="13"/>
      <c r="N63" s="11"/>
    </row>
    <row r="64" spans="1:15" x14ac:dyDescent="0.2">
      <c r="B64" s="10"/>
      <c r="C64" s="27"/>
      <c r="D64" s="4" t="s">
        <v>112</v>
      </c>
      <c r="E64" s="4" t="s">
        <v>21</v>
      </c>
      <c r="F64" s="4" t="s">
        <v>35</v>
      </c>
      <c r="G64" s="31" t="s">
        <v>207</v>
      </c>
      <c r="H64" s="55">
        <v>50.99</v>
      </c>
      <c r="I64" s="69">
        <v>67.989999999999995</v>
      </c>
      <c r="J64" s="73"/>
      <c r="K64" s="11"/>
      <c r="L64" s="3">
        <f t="shared" si="6"/>
        <v>0</v>
      </c>
      <c r="M64" s="13"/>
      <c r="N64" s="11"/>
    </row>
    <row r="65" spans="2:14" x14ac:dyDescent="0.2">
      <c r="B65" s="10"/>
      <c r="C65" s="27"/>
      <c r="D65" s="4" t="s">
        <v>112</v>
      </c>
      <c r="E65" s="4" t="s">
        <v>21</v>
      </c>
      <c r="F65" s="4" t="s">
        <v>35</v>
      </c>
      <c r="G65" s="31" t="s">
        <v>222</v>
      </c>
      <c r="H65" s="55">
        <v>50.99</v>
      </c>
      <c r="I65" s="69">
        <v>67.989999999999995</v>
      </c>
      <c r="J65" s="73"/>
      <c r="K65" s="11"/>
      <c r="L65" s="3">
        <f t="shared" si="6"/>
        <v>0</v>
      </c>
      <c r="M65" s="13"/>
      <c r="N65" s="11"/>
    </row>
    <row r="66" spans="2:14" x14ac:dyDescent="0.2">
      <c r="B66" s="10"/>
      <c r="C66" s="27"/>
      <c r="D66" s="4" t="s">
        <v>190</v>
      </c>
      <c r="E66" s="4" t="s">
        <v>21</v>
      </c>
      <c r="F66" s="4" t="s">
        <v>191</v>
      </c>
      <c r="G66" s="31" t="s">
        <v>258</v>
      </c>
      <c r="H66" s="55">
        <v>22.49</v>
      </c>
      <c r="I66" s="69">
        <v>29.99</v>
      </c>
      <c r="J66" s="73"/>
      <c r="K66" s="11"/>
      <c r="L66" s="3">
        <f t="shared" si="6"/>
        <v>0</v>
      </c>
      <c r="M66" s="13"/>
      <c r="N66" s="11"/>
    </row>
    <row r="67" spans="2:14" x14ac:dyDescent="0.2">
      <c r="B67" s="10"/>
      <c r="C67" s="27"/>
      <c r="D67" s="4" t="s">
        <v>250</v>
      </c>
      <c r="E67" s="4" t="s">
        <v>21</v>
      </c>
      <c r="F67" s="4" t="s">
        <v>57</v>
      </c>
      <c r="G67" s="31" t="s">
        <v>252</v>
      </c>
      <c r="H67" s="55">
        <v>26.24</v>
      </c>
      <c r="I67" s="69">
        <v>34.99</v>
      </c>
      <c r="J67" s="73"/>
      <c r="K67" s="11"/>
      <c r="L67" s="3">
        <f t="shared" si="6"/>
        <v>0</v>
      </c>
      <c r="M67" s="13"/>
      <c r="N67" s="11"/>
    </row>
    <row r="68" spans="2:14" x14ac:dyDescent="0.2">
      <c r="B68" s="32"/>
      <c r="C68" s="27"/>
      <c r="D68" s="4" t="s">
        <v>195</v>
      </c>
      <c r="E68" s="4" t="s">
        <v>33</v>
      </c>
      <c r="F68" s="4" t="s">
        <v>35</v>
      </c>
      <c r="G68" s="31" t="s">
        <v>212</v>
      </c>
      <c r="H68" s="55">
        <v>14.99</v>
      </c>
      <c r="I68" s="69">
        <v>19.989999999999998</v>
      </c>
      <c r="J68" s="73"/>
      <c r="K68" s="11"/>
      <c r="L68" s="3">
        <f t="shared" si="6"/>
        <v>0</v>
      </c>
      <c r="M68" s="13"/>
      <c r="N68" s="11"/>
    </row>
    <row r="69" spans="2:14" x14ac:dyDescent="0.2">
      <c r="B69" s="32"/>
      <c r="C69" s="27"/>
      <c r="D69" s="4" t="s">
        <v>195</v>
      </c>
      <c r="E69" s="4" t="s">
        <v>33</v>
      </c>
      <c r="F69" s="4" t="s">
        <v>35</v>
      </c>
      <c r="G69" s="31" t="s">
        <v>136</v>
      </c>
      <c r="H69" s="55">
        <v>14.99</v>
      </c>
      <c r="I69" s="69">
        <v>19.989999999999998</v>
      </c>
      <c r="J69" s="73"/>
      <c r="K69" s="11"/>
      <c r="L69" s="3">
        <f t="shared" si="6"/>
        <v>0</v>
      </c>
      <c r="M69" s="13"/>
      <c r="N69" s="11"/>
    </row>
    <row r="70" spans="2:14" x14ac:dyDescent="0.2">
      <c r="B70" s="32"/>
      <c r="C70" s="27"/>
      <c r="D70" s="4" t="s">
        <v>196</v>
      </c>
      <c r="E70" s="4" t="s">
        <v>34</v>
      </c>
      <c r="F70" s="4" t="s">
        <v>35</v>
      </c>
      <c r="G70" s="31" t="s">
        <v>170</v>
      </c>
      <c r="H70" s="55">
        <v>3.74</v>
      </c>
      <c r="I70" s="69">
        <v>4.99</v>
      </c>
      <c r="J70" s="73"/>
      <c r="K70" s="11"/>
      <c r="L70" s="3">
        <f t="shared" si="6"/>
        <v>0</v>
      </c>
      <c r="M70" s="13"/>
      <c r="N70" s="11"/>
    </row>
    <row r="71" spans="2:14" x14ac:dyDescent="0.2">
      <c r="B71" s="32"/>
      <c r="C71" s="27"/>
      <c r="D71" s="4" t="s">
        <v>197</v>
      </c>
      <c r="E71" s="4" t="s">
        <v>78</v>
      </c>
      <c r="F71" s="4" t="s">
        <v>79</v>
      </c>
      <c r="G71" s="4" t="s">
        <v>137</v>
      </c>
      <c r="H71" s="55">
        <v>2.2400000000000002</v>
      </c>
      <c r="I71" s="69">
        <v>2.99</v>
      </c>
      <c r="J71" s="73"/>
      <c r="K71" s="11"/>
      <c r="L71" s="3">
        <f t="shared" si="6"/>
        <v>0</v>
      </c>
      <c r="M71" s="13"/>
      <c r="N71" s="11"/>
    </row>
    <row r="72" spans="2:14" x14ac:dyDescent="0.2">
      <c r="B72" s="32"/>
      <c r="C72" s="27"/>
      <c r="D72" s="4" t="s">
        <v>197</v>
      </c>
      <c r="E72" s="4" t="s">
        <v>78</v>
      </c>
      <c r="F72" s="4" t="s">
        <v>79</v>
      </c>
      <c r="G72" s="4" t="s">
        <v>138</v>
      </c>
      <c r="H72" s="55">
        <v>2.2400000000000002</v>
      </c>
      <c r="I72" s="69">
        <v>2.99</v>
      </c>
      <c r="J72" s="73"/>
      <c r="K72" s="11"/>
      <c r="L72" s="3">
        <f t="shared" si="6"/>
        <v>0</v>
      </c>
      <c r="M72" s="13"/>
      <c r="N72" s="11"/>
    </row>
    <row r="73" spans="2:14" x14ac:dyDescent="0.2">
      <c r="B73" s="32"/>
      <c r="C73" s="27"/>
      <c r="D73" s="4" t="s">
        <v>151</v>
      </c>
      <c r="E73" s="4" t="s">
        <v>152</v>
      </c>
      <c r="F73" s="4" t="s">
        <v>133</v>
      </c>
      <c r="G73" s="4" t="s">
        <v>171</v>
      </c>
      <c r="H73" s="55">
        <v>7.49</v>
      </c>
      <c r="I73" s="69">
        <v>9.99</v>
      </c>
      <c r="J73" s="73"/>
      <c r="K73" s="11"/>
      <c r="L73" s="3">
        <f t="shared" si="6"/>
        <v>0</v>
      </c>
      <c r="M73" s="13"/>
      <c r="N73" s="11"/>
    </row>
    <row r="74" spans="2:14" ht="16" x14ac:dyDescent="0.2">
      <c r="B74" s="32"/>
      <c r="C74" s="27"/>
      <c r="D74" s="4" t="s">
        <v>151</v>
      </c>
      <c r="E74" s="4" t="s">
        <v>152</v>
      </c>
      <c r="F74" s="4" t="s">
        <v>133</v>
      </c>
      <c r="G74" s="85" t="s">
        <v>172</v>
      </c>
      <c r="H74" s="55">
        <v>7.49</v>
      </c>
      <c r="I74" s="69">
        <v>9.99</v>
      </c>
      <c r="J74" s="73"/>
      <c r="K74" s="11"/>
      <c r="L74" s="3">
        <f t="shared" si="6"/>
        <v>0</v>
      </c>
      <c r="M74" s="13"/>
      <c r="N74" s="11"/>
    </row>
    <row r="75" spans="2:14" ht="16" x14ac:dyDescent="0.2">
      <c r="B75" s="32"/>
      <c r="C75" s="27"/>
      <c r="D75" s="4" t="s">
        <v>151</v>
      </c>
      <c r="E75" s="4" t="s">
        <v>152</v>
      </c>
      <c r="F75" s="4" t="s">
        <v>133</v>
      </c>
      <c r="G75" s="85" t="s">
        <v>173</v>
      </c>
      <c r="H75" s="55">
        <v>7.49</v>
      </c>
      <c r="I75" s="69">
        <v>9.99</v>
      </c>
      <c r="J75" s="73"/>
      <c r="K75" s="11"/>
      <c r="L75" s="3">
        <f t="shared" si="6"/>
        <v>0</v>
      </c>
      <c r="M75" s="13"/>
      <c r="N75" s="11"/>
    </row>
    <row r="76" spans="2:14" x14ac:dyDescent="0.2">
      <c r="B76" s="32"/>
      <c r="C76" s="27"/>
      <c r="D76" s="4" t="s">
        <v>135</v>
      </c>
      <c r="E76" s="4" t="s">
        <v>134</v>
      </c>
      <c r="F76" s="4" t="s">
        <v>133</v>
      </c>
      <c r="G76" s="31" t="s">
        <v>174</v>
      </c>
      <c r="H76" s="55">
        <v>7.49</v>
      </c>
      <c r="I76" s="69">
        <v>9.99</v>
      </c>
      <c r="J76" s="73"/>
      <c r="K76" s="11"/>
      <c r="L76" s="3">
        <f t="shared" si="6"/>
        <v>0</v>
      </c>
      <c r="M76" s="13"/>
      <c r="N76" s="11"/>
    </row>
    <row r="77" spans="2:14" x14ac:dyDescent="0.2">
      <c r="B77" s="32"/>
      <c r="C77" s="27"/>
      <c r="D77" s="4" t="s">
        <v>135</v>
      </c>
      <c r="E77" s="4" t="s">
        <v>134</v>
      </c>
      <c r="F77" s="4" t="s">
        <v>133</v>
      </c>
      <c r="G77" s="31" t="s">
        <v>175</v>
      </c>
      <c r="H77" s="55">
        <v>7.49</v>
      </c>
      <c r="I77" s="69">
        <v>9.99</v>
      </c>
      <c r="J77" s="73"/>
      <c r="K77" s="11"/>
      <c r="L77" s="3">
        <f t="shared" si="6"/>
        <v>0</v>
      </c>
      <c r="M77" s="13"/>
      <c r="N77" s="11"/>
    </row>
    <row r="78" spans="2:14" x14ac:dyDescent="0.2">
      <c r="B78" s="32"/>
      <c r="C78" s="27"/>
      <c r="D78" s="4" t="s">
        <v>135</v>
      </c>
      <c r="E78" s="4" t="s">
        <v>134</v>
      </c>
      <c r="F78" s="4" t="s">
        <v>133</v>
      </c>
      <c r="G78" s="31" t="s">
        <v>176</v>
      </c>
      <c r="H78" s="55">
        <v>7.49</v>
      </c>
      <c r="I78" s="69">
        <v>9.99</v>
      </c>
      <c r="J78" s="73"/>
      <c r="K78" s="11"/>
      <c r="L78" s="3">
        <f t="shared" si="6"/>
        <v>0</v>
      </c>
      <c r="M78" s="13"/>
      <c r="N78" s="11"/>
    </row>
    <row r="79" spans="2:14" x14ac:dyDescent="0.2">
      <c r="B79" s="32"/>
      <c r="C79" s="27"/>
      <c r="D79" s="4" t="s">
        <v>135</v>
      </c>
      <c r="E79" s="4" t="s">
        <v>134</v>
      </c>
      <c r="F79" s="4" t="s">
        <v>133</v>
      </c>
      <c r="G79" s="31" t="s">
        <v>177</v>
      </c>
      <c r="H79" s="55">
        <v>7.49</v>
      </c>
      <c r="I79" s="69">
        <v>9.99</v>
      </c>
      <c r="J79" s="73"/>
      <c r="K79" s="11"/>
      <c r="L79" s="3">
        <f t="shared" si="6"/>
        <v>0</v>
      </c>
      <c r="M79" s="13"/>
      <c r="N79" s="11"/>
    </row>
    <row r="80" spans="2:14" x14ac:dyDescent="0.2">
      <c r="B80" s="32"/>
      <c r="C80" s="27"/>
      <c r="D80" s="4" t="s">
        <v>153</v>
      </c>
      <c r="E80" s="4" t="s">
        <v>154</v>
      </c>
      <c r="F80" s="4" t="s">
        <v>133</v>
      </c>
      <c r="G80" s="4" t="s">
        <v>238</v>
      </c>
      <c r="H80" s="55">
        <v>9.74</v>
      </c>
      <c r="I80" s="69">
        <v>12.99</v>
      </c>
      <c r="J80" s="73"/>
      <c r="K80" s="11"/>
      <c r="L80" s="3">
        <f t="shared" si="6"/>
        <v>0</v>
      </c>
      <c r="M80" s="13"/>
      <c r="N80" s="11"/>
    </row>
    <row r="81" spans="2:14" x14ac:dyDescent="0.2">
      <c r="B81" s="32"/>
      <c r="C81" s="27"/>
      <c r="D81" s="4" t="s">
        <v>153</v>
      </c>
      <c r="E81" s="4" t="s">
        <v>154</v>
      </c>
      <c r="F81" s="4" t="s">
        <v>133</v>
      </c>
      <c r="G81" s="4" t="s">
        <v>178</v>
      </c>
      <c r="H81" s="55">
        <v>9.74</v>
      </c>
      <c r="I81" s="69">
        <v>12.99</v>
      </c>
      <c r="J81" s="73"/>
      <c r="K81" s="11"/>
      <c r="L81" s="3">
        <f t="shared" si="6"/>
        <v>0</v>
      </c>
      <c r="M81" s="13"/>
      <c r="N81" s="11"/>
    </row>
    <row r="82" spans="2:14" x14ac:dyDescent="0.2">
      <c r="B82" s="32"/>
      <c r="C82" s="27"/>
      <c r="D82" s="4" t="s">
        <v>153</v>
      </c>
      <c r="E82" s="4" t="s">
        <v>154</v>
      </c>
      <c r="F82" s="4" t="s">
        <v>133</v>
      </c>
      <c r="G82" s="4" t="s">
        <v>179</v>
      </c>
      <c r="H82" s="55">
        <v>9.74</v>
      </c>
      <c r="I82" s="69">
        <v>12.99</v>
      </c>
      <c r="J82" s="73"/>
      <c r="K82" s="11"/>
      <c r="L82" s="3">
        <f t="shared" si="6"/>
        <v>0</v>
      </c>
      <c r="M82" s="13"/>
      <c r="N82" s="11"/>
    </row>
    <row r="83" spans="2:14" x14ac:dyDescent="0.2">
      <c r="B83" s="32"/>
      <c r="C83" s="27"/>
      <c r="D83" s="4" t="s">
        <v>198</v>
      </c>
      <c r="E83" s="4" t="s">
        <v>43</v>
      </c>
      <c r="F83" s="4" t="s">
        <v>35</v>
      </c>
      <c r="G83" s="31" t="s">
        <v>139</v>
      </c>
      <c r="H83" s="55">
        <v>1.87</v>
      </c>
      <c r="I83" s="69">
        <v>2.4900000000000002</v>
      </c>
      <c r="J83" s="73"/>
      <c r="K83" s="11"/>
      <c r="L83" s="3">
        <f t="shared" si="6"/>
        <v>0</v>
      </c>
      <c r="M83" s="13"/>
      <c r="N83" s="11"/>
    </row>
    <row r="84" spans="2:14" x14ac:dyDescent="0.2">
      <c r="B84" s="32"/>
      <c r="C84" s="27"/>
      <c r="D84" s="4" t="s">
        <v>198</v>
      </c>
      <c r="E84" s="4" t="s">
        <v>43</v>
      </c>
      <c r="F84" s="4" t="s">
        <v>35</v>
      </c>
      <c r="G84" s="31" t="s">
        <v>140</v>
      </c>
      <c r="H84" s="55">
        <v>1.87</v>
      </c>
      <c r="I84" s="69">
        <v>2.4900000000000002</v>
      </c>
      <c r="J84" s="73"/>
      <c r="K84" s="11"/>
      <c r="L84" s="3">
        <f t="shared" si="6"/>
        <v>0</v>
      </c>
      <c r="M84" s="13"/>
      <c r="N84" s="11"/>
    </row>
    <row r="85" spans="2:14" x14ac:dyDescent="0.2">
      <c r="B85" s="32"/>
      <c r="C85" s="27"/>
      <c r="D85" s="4" t="s">
        <v>198</v>
      </c>
      <c r="E85" s="4" t="s">
        <v>43</v>
      </c>
      <c r="F85" s="4" t="s">
        <v>35</v>
      </c>
      <c r="G85" s="31" t="s">
        <v>141</v>
      </c>
      <c r="H85" s="55">
        <v>1.87</v>
      </c>
      <c r="I85" s="69">
        <v>2.4900000000000002</v>
      </c>
      <c r="J85" s="73"/>
      <c r="K85" s="11"/>
      <c r="L85" s="3">
        <f t="shared" si="6"/>
        <v>0</v>
      </c>
      <c r="M85" s="13"/>
      <c r="N85" s="11"/>
    </row>
    <row r="86" spans="2:14" x14ac:dyDescent="0.2">
      <c r="B86" s="32"/>
      <c r="C86" s="27"/>
      <c r="D86" s="4" t="s">
        <v>198</v>
      </c>
      <c r="E86" s="4" t="s">
        <v>43</v>
      </c>
      <c r="F86" s="4" t="s">
        <v>35</v>
      </c>
      <c r="G86" s="31" t="s">
        <v>142</v>
      </c>
      <c r="H86" s="55">
        <v>1.87</v>
      </c>
      <c r="I86" s="69">
        <v>2.4900000000000002</v>
      </c>
      <c r="J86" s="73"/>
      <c r="K86" s="11"/>
      <c r="L86" s="3">
        <f t="shared" si="6"/>
        <v>0</v>
      </c>
      <c r="M86" s="13"/>
      <c r="N86" s="11"/>
    </row>
    <row r="87" spans="2:14" x14ac:dyDescent="0.2">
      <c r="B87" s="32"/>
      <c r="C87" s="27"/>
      <c r="D87" s="4" t="s">
        <v>198</v>
      </c>
      <c r="E87" s="4" t="s">
        <v>43</v>
      </c>
      <c r="F87" s="4" t="s">
        <v>35</v>
      </c>
      <c r="G87" s="31" t="s">
        <v>143</v>
      </c>
      <c r="H87" s="55">
        <v>1.87</v>
      </c>
      <c r="I87" s="69">
        <v>2.4900000000000002</v>
      </c>
      <c r="J87" s="73"/>
      <c r="K87" s="11"/>
      <c r="L87" s="3">
        <f t="shared" si="6"/>
        <v>0</v>
      </c>
      <c r="M87" s="13"/>
      <c r="N87" s="11"/>
    </row>
    <row r="88" spans="2:14" x14ac:dyDescent="0.2">
      <c r="B88" s="32"/>
      <c r="C88" s="27"/>
      <c r="D88" s="4" t="s">
        <v>199</v>
      </c>
      <c r="E88" s="4" t="s">
        <v>59</v>
      </c>
      <c r="F88" s="4" t="s">
        <v>35</v>
      </c>
      <c r="G88" s="31" t="s">
        <v>180</v>
      </c>
      <c r="H88" s="55">
        <v>5.24</v>
      </c>
      <c r="I88" s="69">
        <v>6.99</v>
      </c>
      <c r="J88" s="73"/>
      <c r="K88" s="11"/>
      <c r="L88" s="3">
        <f t="shared" si="6"/>
        <v>0</v>
      </c>
      <c r="M88" s="13"/>
      <c r="N88" s="11"/>
    </row>
    <row r="89" spans="2:14" x14ac:dyDescent="0.2">
      <c r="B89" s="32"/>
      <c r="C89" s="27"/>
      <c r="D89" s="4" t="s">
        <v>155</v>
      </c>
      <c r="E89" s="4" t="s">
        <v>59</v>
      </c>
      <c r="F89" s="4" t="s">
        <v>133</v>
      </c>
      <c r="G89" s="31" t="s">
        <v>156</v>
      </c>
      <c r="H89" s="55">
        <v>5.99</v>
      </c>
      <c r="I89" s="69">
        <v>7.99</v>
      </c>
      <c r="J89" s="73"/>
      <c r="K89" s="11"/>
      <c r="L89" s="3">
        <f t="shared" si="6"/>
        <v>0</v>
      </c>
      <c r="M89" s="13"/>
      <c r="N89" s="11"/>
    </row>
    <row r="90" spans="2:14" x14ac:dyDescent="0.2">
      <c r="B90" s="32"/>
      <c r="C90" s="27"/>
      <c r="D90" s="4" t="s">
        <v>200</v>
      </c>
      <c r="E90" s="4" t="s">
        <v>60</v>
      </c>
      <c r="F90" s="4" t="s">
        <v>35</v>
      </c>
      <c r="G90" s="31" t="s">
        <v>181</v>
      </c>
      <c r="H90" s="55">
        <v>3.74</v>
      </c>
      <c r="I90" s="69">
        <v>4.99</v>
      </c>
      <c r="J90" s="73"/>
      <c r="K90" s="11"/>
      <c r="L90" s="3">
        <f t="shared" si="6"/>
        <v>0</v>
      </c>
      <c r="M90" s="13"/>
      <c r="N90" s="11"/>
    </row>
    <row r="91" spans="2:14" x14ac:dyDescent="0.2">
      <c r="B91" s="32"/>
      <c r="C91" s="27"/>
      <c r="D91" s="4" t="s">
        <v>201</v>
      </c>
      <c r="E91" s="4" t="s">
        <v>60</v>
      </c>
      <c r="F91" s="4" t="s">
        <v>61</v>
      </c>
      <c r="G91" s="31" t="s">
        <v>181</v>
      </c>
      <c r="H91" s="55">
        <v>3.74</v>
      </c>
      <c r="I91" s="69">
        <v>4.99</v>
      </c>
      <c r="J91" s="73"/>
      <c r="K91" s="11"/>
      <c r="L91" s="3">
        <f t="shared" si="6"/>
        <v>0</v>
      </c>
      <c r="M91" s="13"/>
      <c r="N91" s="11"/>
    </row>
    <row r="92" spans="2:14" x14ac:dyDescent="0.2">
      <c r="B92" s="32"/>
      <c r="C92" s="27"/>
      <c r="D92" s="4" t="s">
        <v>193</v>
      </c>
      <c r="E92" s="4" t="s">
        <v>205</v>
      </c>
      <c r="F92" s="4" t="s">
        <v>79</v>
      </c>
      <c r="G92" s="31" t="s">
        <v>256</v>
      </c>
      <c r="H92" s="55">
        <v>9.59</v>
      </c>
      <c r="I92" s="69">
        <v>12.99</v>
      </c>
      <c r="J92" s="73"/>
      <c r="K92" s="11"/>
      <c r="L92" s="3">
        <f t="shared" si="6"/>
        <v>0</v>
      </c>
      <c r="M92" s="13"/>
      <c r="N92" s="11"/>
    </row>
    <row r="93" spans="2:14" x14ac:dyDescent="0.2">
      <c r="B93" s="32"/>
      <c r="C93" s="27"/>
      <c r="D93" s="4" t="s">
        <v>167</v>
      </c>
      <c r="E93" s="4" t="s">
        <v>168</v>
      </c>
      <c r="F93" s="4" t="s">
        <v>68</v>
      </c>
      <c r="G93" s="31" t="s">
        <v>262</v>
      </c>
      <c r="H93" s="55">
        <v>19.489999999999998</v>
      </c>
      <c r="I93" s="69">
        <v>25.99</v>
      </c>
      <c r="J93" s="73"/>
      <c r="K93" s="11"/>
      <c r="L93" s="3">
        <f t="shared" si="6"/>
        <v>0</v>
      </c>
      <c r="M93" s="13"/>
      <c r="N93" s="11"/>
    </row>
    <row r="94" spans="2:14" x14ac:dyDescent="0.2">
      <c r="B94" s="32"/>
      <c r="C94" s="27"/>
      <c r="D94" s="4" t="s">
        <v>202</v>
      </c>
      <c r="E94" s="4" t="s">
        <v>36</v>
      </c>
      <c r="F94" s="4" t="s">
        <v>68</v>
      </c>
      <c r="G94" s="31" t="s">
        <v>257</v>
      </c>
      <c r="H94" s="55">
        <v>18.739999999999998</v>
      </c>
      <c r="I94" s="69">
        <v>24.99</v>
      </c>
      <c r="J94" s="73"/>
      <c r="K94" s="11"/>
      <c r="L94" s="3">
        <f t="shared" si="6"/>
        <v>0</v>
      </c>
      <c r="M94" s="13"/>
      <c r="N94" s="11"/>
    </row>
    <row r="95" spans="2:14" x14ac:dyDescent="0.2">
      <c r="B95" s="32"/>
      <c r="C95" s="27"/>
      <c r="D95" s="4" t="s">
        <v>203</v>
      </c>
      <c r="E95" s="4" t="s">
        <v>32</v>
      </c>
      <c r="F95" s="4" t="s">
        <v>35</v>
      </c>
      <c r="G95" s="31" t="s">
        <v>169</v>
      </c>
      <c r="H95" s="55">
        <v>7.49</v>
      </c>
      <c r="I95" s="69">
        <v>9.99</v>
      </c>
      <c r="J95" s="73"/>
      <c r="K95" s="11"/>
      <c r="L95" s="3">
        <f t="shared" si="6"/>
        <v>0</v>
      </c>
      <c r="M95" s="13"/>
      <c r="N95" s="11"/>
    </row>
    <row r="96" spans="2:14" x14ac:dyDescent="0.2">
      <c r="B96" s="32"/>
      <c r="C96" s="27"/>
      <c r="D96" s="4" t="s">
        <v>204</v>
      </c>
      <c r="E96" s="4" t="s">
        <v>32</v>
      </c>
      <c r="F96" s="4" t="s">
        <v>68</v>
      </c>
      <c r="G96" s="31" t="s">
        <v>208</v>
      </c>
      <c r="H96" s="55">
        <v>7.49</v>
      </c>
      <c r="I96" s="69">
        <v>9.99</v>
      </c>
      <c r="J96" s="73"/>
      <c r="K96" s="11"/>
      <c r="L96" s="3">
        <f t="shared" si="6"/>
        <v>0</v>
      </c>
      <c r="M96" s="13"/>
      <c r="N96" s="11"/>
    </row>
    <row r="97" spans="2:15" x14ac:dyDescent="0.2">
      <c r="B97" s="32"/>
      <c r="C97" s="27"/>
      <c r="D97" s="4" t="s">
        <v>204</v>
      </c>
      <c r="E97" s="4" t="s">
        <v>32</v>
      </c>
      <c r="F97" s="4" t="s">
        <v>68</v>
      </c>
      <c r="G97" s="31" t="s">
        <v>182</v>
      </c>
      <c r="H97" s="55">
        <v>7.49</v>
      </c>
      <c r="I97" s="69">
        <v>9.99</v>
      </c>
      <c r="J97" s="73"/>
      <c r="K97" s="11"/>
      <c r="L97" s="3">
        <f t="shared" si="6"/>
        <v>0</v>
      </c>
      <c r="M97" s="13"/>
      <c r="N97" s="11"/>
    </row>
    <row r="98" spans="2:15" x14ac:dyDescent="0.2">
      <c r="B98" s="32"/>
      <c r="C98" s="27"/>
      <c r="D98" s="4" t="s">
        <v>204</v>
      </c>
      <c r="E98" s="4" t="s">
        <v>32</v>
      </c>
      <c r="F98" s="4" t="s">
        <v>68</v>
      </c>
      <c r="G98" s="31" t="s">
        <v>183</v>
      </c>
      <c r="H98" s="55">
        <v>7.49</v>
      </c>
      <c r="I98" s="69">
        <v>9.99</v>
      </c>
      <c r="J98" s="73"/>
      <c r="K98" s="11"/>
      <c r="L98" s="3">
        <f t="shared" si="6"/>
        <v>0</v>
      </c>
      <c r="M98" s="13"/>
      <c r="N98" s="11"/>
    </row>
    <row r="99" spans="2:15" ht="3" customHeight="1" x14ac:dyDescent="0.2">
      <c r="B99" s="32"/>
      <c r="C99" s="27"/>
      <c r="D99" s="11"/>
      <c r="E99" s="11"/>
      <c r="F99" s="11"/>
      <c r="G99" s="34"/>
      <c r="H99" s="87"/>
      <c r="I99" s="88"/>
      <c r="J99" s="89"/>
      <c r="K99" s="11"/>
      <c r="L99" s="17"/>
      <c r="M99" s="13"/>
      <c r="N99" s="11"/>
    </row>
    <row r="100" spans="2:15" x14ac:dyDescent="0.2">
      <c r="B100" s="28" t="s">
        <v>162</v>
      </c>
      <c r="C100" s="27"/>
      <c r="D100" s="4" t="s">
        <v>163</v>
      </c>
      <c r="E100" s="4" t="s">
        <v>38</v>
      </c>
      <c r="F100" s="4" t="s">
        <v>164</v>
      </c>
      <c r="G100" s="31" t="s">
        <v>184</v>
      </c>
      <c r="H100" s="55">
        <v>7.49</v>
      </c>
      <c r="I100" s="69">
        <v>9.99</v>
      </c>
      <c r="J100" s="73"/>
      <c r="K100" s="11"/>
      <c r="L100" s="3">
        <f t="shared" si="6"/>
        <v>0</v>
      </c>
      <c r="M100" s="13"/>
      <c r="N100" s="11"/>
    </row>
    <row r="101" spans="2:15" ht="3" customHeight="1" x14ac:dyDescent="0.2">
      <c r="B101" s="10"/>
      <c r="C101" s="27"/>
      <c r="D101" s="34"/>
      <c r="E101" s="34"/>
      <c r="F101" s="34"/>
      <c r="G101" s="34"/>
      <c r="H101" s="57"/>
      <c r="I101" s="33"/>
      <c r="J101" s="33"/>
      <c r="K101" s="33"/>
      <c r="L101" s="17"/>
      <c r="M101" s="13"/>
      <c r="N101" s="11"/>
    </row>
    <row r="102" spans="2:15" x14ac:dyDescent="0.2">
      <c r="B102" s="28" t="s">
        <v>244</v>
      </c>
      <c r="C102" s="27"/>
      <c r="D102" s="4" t="s">
        <v>80</v>
      </c>
      <c r="E102" s="4" t="s">
        <v>29</v>
      </c>
      <c r="F102" s="4" t="s">
        <v>23</v>
      </c>
      <c r="G102" s="4" t="s">
        <v>188</v>
      </c>
      <c r="H102" s="55">
        <v>10.493</v>
      </c>
      <c r="I102" s="69">
        <v>14.99</v>
      </c>
      <c r="J102" s="73"/>
      <c r="K102" s="11"/>
      <c r="L102" s="3">
        <f>J102*H102</f>
        <v>0</v>
      </c>
      <c r="M102" s="13"/>
      <c r="N102" s="11"/>
    </row>
    <row r="103" spans="2:15" x14ac:dyDescent="0.2">
      <c r="B103" s="28"/>
      <c r="C103" s="27"/>
      <c r="D103" s="4" t="s">
        <v>98</v>
      </c>
      <c r="E103" s="4" t="s">
        <v>29</v>
      </c>
      <c r="F103" s="4" t="s">
        <v>31</v>
      </c>
      <c r="G103" s="4" t="s">
        <v>189</v>
      </c>
      <c r="H103" s="55">
        <v>18.739999999999998</v>
      </c>
      <c r="I103" s="69">
        <v>24.99</v>
      </c>
      <c r="J103" s="73"/>
      <c r="K103" s="11"/>
      <c r="L103" s="3">
        <f>J103*H103</f>
        <v>0</v>
      </c>
      <c r="M103" s="13"/>
      <c r="N103" s="11"/>
    </row>
    <row r="104" spans="2:15" x14ac:dyDescent="0.2">
      <c r="B104" s="28"/>
      <c r="C104" s="27"/>
      <c r="D104" s="4" t="s">
        <v>113</v>
      </c>
      <c r="E104" s="4" t="s">
        <v>70</v>
      </c>
      <c r="F104" s="4" t="s">
        <v>57</v>
      </c>
      <c r="G104" s="4" t="s">
        <v>185</v>
      </c>
      <c r="H104" s="55">
        <v>7.49</v>
      </c>
      <c r="I104" s="69">
        <v>9.99</v>
      </c>
      <c r="J104" s="73"/>
      <c r="K104" s="11"/>
      <c r="L104" s="3">
        <f>J104*H104</f>
        <v>0</v>
      </c>
      <c r="M104" s="13"/>
      <c r="N104" s="11"/>
    </row>
    <row r="105" spans="2:15" x14ac:dyDescent="0.2">
      <c r="B105" s="28"/>
      <c r="C105" s="27"/>
      <c r="D105" s="31" t="s">
        <v>71</v>
      </c>
      <c r="E105" s="31" t="s">
        <v>38</v>
      </c>
      <c r="F105" s="31" t="s">
        <v>72</v>
      </c>
      <c r="G105" s="31" t="s">
        <v>73</v>
      </c>
      <c r="H105" s="68">
        <v>13.292999999999999</v>
      </c>
      <c r="I105" s="69">
        <v>18.989999999999998</v>
      </c>
      <c r="J105" s="73"/>
      <c r="K105" s="11"/>
      <c r="L105" s="3">
        <f>J105*H105</f>
        <v>0</v>
      </c>
      <c r="M105" s="13"/>
      <c r="N105" s="11"/>
    </row>
    <row r="106" spans="2:15" x14ac:dyDescent="0.2">
      <c r="B106" s="28"/>
      <c r="C106" s="27"/>
      <c r="D106" s="4" t="s">
        <v>224</v>
      </c>
      <c r="E106" s="4" t="s">
        <v>226</v>
      </c>
      <c r="F106" s="4" t="s">
        <v>227</v>
      </c>
      <c r="G106" s="4" t="s">
        <v>234</v>
      </c>
      <c r="H106" s="55">
        <v>6.29</v>
      </c>
      <c r="I106" s="69">
        <v>8.99</v>
      </c>
      <c r="J106" s="73"/>
      <c r="K106" s="11"/>
      <c r="L106" s="3">
        <f t="shared" ref="L106:L107" si="7">J106*H106</f>
        <v>0</v>
      </c>
      <c r="M106" s="13"/>
      <c r="N106" s="11"/>
    </row>
    <row r="107" spans="2:15" x14ac:dyDescent="0.2">
      <c r="B107" s="28"/>
      <c r="C107" s="27"/>
      <c r="D107" s="4" t="s">
        <v>225</v>
      </c>
      <c r="E107" s="4" t="s">
        <v>226</v>
      </c>
      <c r="F107" s="4" t="s">
        <v>227</v>
      </c>
      <c r="G107" s="4" t="s">
        <v>235</v>
      </c>
      <c r="H107" s="55">
        <v>6.29</v>
      </c>
      <c r="I107" s="69">
        <v>8.99</v>
      </c>
      <c r="J107" s="73"/>
      <c r="K107" s="11"/>
      <c r="L107" s="3">
        <f t="shared" si="7"/>
        <v>0</v>
      </c>
      <c r="M107" s="13"/>
      <c r="N107" s="11"/>
    </row>
    <row r="108" spans="2:15" x14ac:dyDescent="0.2">
      <c r="B108" s="28"/>
      <c r="C108" s="27"/>
      <c r="D108" s="4" t="s">
        <v>240</v>
      </c>
      <c r="E108" s="4" t="s">
        <v>241</v>
      </c>
      <c r="F108" s="4" t="s">
        <v>242</v>
      </c>
      <c r="G108" s="4" t="s">
        <v>243</v>
      </c>
      <c r="H108" s="55">
        <v>10.493</v>
      </c>
      <c r="I108" s="69">
        <v>14.99</v>
      </c>
      <c r="J108" s="73"/>
      <c r="K108" s="11"/>
      <c r="L108" s="3">
        <f t="shared" ref="L108" si="8">J108*H108</f>
        <v>0</v>
      </c>
      <c r="M108" s="13"/>
      <c r="N108" s="11"/>
    </row>
    <row r="109" spans="2:15" x14ac:dyDescent="0.2">
      <c r="B109" s="28"/>
      <c r="C109" s="27"/>
      <c r="D109" s="4" t="s">
        <v>264</v>
      </c>
      <c r="E109" s="4" t="s">
        <v>265</v>
      </c>
      <c r="F109" s="4" t="s">
        <v>266</v>
      </c>
      <c r="G109" s="4" t="s">
        <v>267</v>
      </c>
      <c r="H109" s="55">
        <v>9.59</v>
      </c>
      <c r="I109" s="69">
        <v>11.99</v>
      </c>
      <c r="J109" s="73"/>
      <c r="K109" s="11"/>
      <c r="L109" s="3">
        <f t="shared" ref="L109" si="9">J109*H109</f>
        <v>0</v>
      </c>
      <c r="M109" s="13"/>
      <c r="N109" s="11"/>
    </row>
    <row r="110" spans="2:15" ht="6" customHeight="1" x14ac:dyDescent="0.2">
      <c r="B110" s="10"/>
      <c r="C110" s="27"/>
      <c r="D110" s="11"/>
      <c r="E110" s="11"/>
      <c r="F110" s="11"/>
      <c r="G110" s="11"/>
      <c r="H110" s="11"/>
      <c r="I110" s="14"/>
      <c r="J110" s="12"/>
      <c r="K110" s="11"/>
      <c r="L110" s="12"/>
      <c r="M110" s="13"/>
      <c r="N110" s="11"/>
    </row>
    <row r="111" spans="2:15" ht="15" customHeight="1" x14ac:dyDescent="0.2">
      <c r="B111" s="28" t="s">
        <v>102</v>
      </c>
      <c r="C111" s="99"/>
      <c r="D111" s="31" t="s">
        <v>229</v>
      </c>
      <c r="E111" s="31" t="s">
        <v>99</v>
      </c>
      <c r="F111" s="31" t="s">
        <v>102</v>
      </c>
      <c r="G111" s="31" t="s">
        <v>220</v>
      </c>
      <c r="H111" s="84" t="s">
        <v>148</v>
      </c>
      <c r="I111" s="69">
        <v>344.99</v>
      </c>
      <c r="J111" s="104"/>
      <c r="K111" s="90"/>
      <c r="L111" s="12"/>
      <c r="M111" s="13"/>
      <c r="N111" s="11"/>
      <c r="O111" s="78" t="s">
        <v>269</v>
      </c>
    </row>
    <row r="112" spans="2:15" ht="15" customHeight="1" x14ac:dyDescent="0.2">
      <c r="B112" s="84"/>
      <c r="C112" s="99"/>
      <c r="D112" s="31" t="s">
        <v>230</v>
      </c>
      <c r="E112" s="31" t="s">
        <v>99</v>
      </c>
      <c r="F112" s="31" t="s">
        <v>102</v>
      </c>
      <c r="G112" s="31" t="s">
        <v>186</v>
      </c>
      <c r="H112" s="84" t="s">
        <v>148</v>
      </c>
      <c r="I112" s="69">
        <v>129.99</v>
      </c>
      <c r="J112" s="104"/>
      <c r="K112" s="11"/>
      <c r="L112" s="12"/>
      <c r="M112" s="13"/>
      <c r="N112" s="11"/>
      <c r="O112" s="78" t="s">
        <v>269</v>
      </c>
    </row>
    <row r="113" spans="1:14" ht="15" customHeight="1" x14ac:dyDescent="0.2">
      <c r="B113" s="74"/>
      <c r="C113" s="99"/>
      <c r="D113" s="31" t="s">
        <v>231</v>
      </c>
      <c r="E113" s="31" t="s">
        <v>100</v>
      </c>
      <c r="F113" s="31" t="s">
        <v>102</v>
      </c>
      <c r="G113" s="31" t="s">
        <v>187</v>
      </c>
      <c r="H113" s="84" t="s">
        <v>148</v>
      </c>
      <c r="I113" s="69">
        <v>26.99</v>
      </c>
      <c r="J113" s="100"/>
      <c r="K113" s="11"/>
      <c r="L113" s="12"/>
      <c r="M113" s="13"/>
      <c r="N113" s="11"/>
    </row>
    <row r="114" spans="1:14" ht="15" customHeight="1" x14ac:dyDescent="0.2">
      <c r="B114" s="10"/>
      <c r="C114" s="99"/>
      <c r="D114" s="31" t="s">
        <v>232</v>
      </c>
      <c r="E114" s="31" t="s">
        <v>101</v>
      </c>
      <c r="F114" s="31" t="s">
        <v>102</v>
      </c>
      <c r="G114" s="31" t="s">
        <v>260</v>
      </c>
      <c r="H114" s="84" t="s">
        <v>148</v>
      </c>
      <c r="I114" s="69">
        <v>9.99</v>
      </c>
      <c r="J114" s="100"/>
      <c r="K114" s="11"/>
      <c r="L114" s="12"/>
      <c r="M114" s="13"/>
      <c r="N114" s="11"/>
    </row>
    <row r="115" spans="1:14" ht="6" customHeight="1" x14ac:dyDescent="0.2">
      <c r="B115" s="10"/>
      <c r="C115" s="27"/>
      <c r="D115" s="11"/>
      <c r="E115" s="11"/>
      <c r="F115" s="11"/>
      <c r="G115" s="11"/>
      <c r="H115" s="11"/>
      <c r="I115" s="11"/>
      <c r="J115" s="12"/>
      <c r="K115" s="11"/>
      <c r="L115" s="12"/>
      <c r="M115" s="13"/>
      <c r="N115" s="11"/>
    </row>
    <row r="116" spans="1:14" x14ac:dyDescent="0.2">
      <c r="A116" s="23"/>
      <c r="B116" s="35"/>
      <c r="C116" s="97"/>
      <c r="D116" s="18"/>
      <c r="E116" s="18"/>
      <c r="F116" s="36"/>
      <c r="G116" s="36"/>
      <c r="H116" s="37"/>
      <c r="I116" s="38"/>
      <c r="J116" s="19" t="s">
        <v>28</v>
      </c>
      <c r="K116" s="18"/>
      <c r="L116" s="25">
        <f>SUM(L54:L114)</f>
        <v>0</v>
      </c>
      <c r="M116" s="20"/>
      <c r="N116" s="11"/>
    </row>
    <row r="117" spans="1:14" ht="8" customHeight="1" x14ac:dyDescent="0.2">
      <c r="H117" s="1"/>
      <c r="I117" s="1"/>
      <c r="J117" s="1"/>
      <c r="L117" s="1"/>
    </row>
    <row r="118" spans="1:14" x14ac:dyDescent="0.2">
      <c r="D118" s="30" t="s">
        <v>106</v>
      </c>
      <c r="I118" s="101"/>
      <c r="J118" s="102" t="s">
        <v>246</v>
      </c>
      <c r="K118" s="65"/>
      <c r="L118" s="66">
        <f>L49+L116</f>
        <v>0</v>
      </c>
    </row>
    <row r="119" spans="1:14" x14ac:dyDescent="0.2">
      <c r="D119" s="42" t="s">
        <v>105</v>
      </c>
      <c r="E119" s="43"/>
      <c r="F119" s="43"/>
      <c r="G119" s="43"/>
      <c r="H119" s="48"/>
      <c r="J119" s="24"/>
      <c r="L119" s="75" t="s">
        <v>233</v>
      </c>
    </row>
    <row r="120" spans="1:14" x14ac:dyDescent="0.2">
      <c r="D120" s="28" t="s">
        <v>109</v>
      </c>
      <c r="E120" s="115" t="s">
        <v>110</v>
      </c>
      <c r="F120" s="116"/>
      <c r="G120" s="12"/>
      <c r="H120" s="45"/>
      <c r="J120" s="24"/>
      <c r="L120" s="103" t="s">
        <v>247</v>
      </c>
    </row>
    <row r="121" spans="1:14" ht="3" customHeight="1" x14ac:dyDescent="0.2">
      <c r="D121" s="77"/>
      <c r="E121" s="12"/>
      <c r="F121" s="12"/>
      <c r="G121" s="12"/>
      <c r="H121" s="45"/>
      <c r="J121" s="1"/>
      <c r="L121" s="1"/>
    </row>
    <row r="122" spans="1:14" x14ac:dyDescent="0.2">
      <c r="D122" s="44" t="s">
        <v>13</v>
      </c>
      <c r="E122" s="52"/>
      <c r="F122" s="53"/>
      <c r="G122" s="54"/>
      <c r="H122" s="45"/>
      <c r="J122" s="1"/>
      <c r="L122" s="1"/>
    </row>
    <row r="123" spans="1:14" x14ac:dyDescent="0.2">
      <c r="D123" s="58" t="s">
        <v>46</v>
      </c>
      <c r="E123" s="52"/>
      <c r="F123" s="53"/>
      <c r="G123" s="54"/>
      <c r="H123" s="45"/>
      <c r="J123" s="1"/>
    </row>
    <row r="124" spans="1:14" x14ac:dyDescent="0.2">
      <c r="D124" s="44" t="s">
        <v>14</v>
      </c>
      <c r="E124" s="112"/>
      <c r="F124" s="108"/>
      <c r="G124" s="109"/>
      <c r="H124" s="45"/>
      <c r="J124" s="1"/>
      <c r="L124" s="1"/>
    </row>
    <row r="125" spans="1:14" x14ac:dyDescent="0.2">
      <c r="D125" s="44"/>
      <c r="E125" s="112"/>
      <c r="F125" s="108"/>
      <c r="G125" s="109"/>
      <c r="H125" s="45"/>
    </row>
    <row r="126" spans="1:14" x14ac:dyDescent="0.2">
      <c r="D126" s="44"/>
      <c r="E126" s="112"/>
      <c r="F126" s="108"/>
      <c r="G126" s="109"/>
      <c r="H126" s="45"/>
      <c r="J126" s="1"/>
      <c r="L126" s="1"/>
    </row>
    <row r="127" spans="1:14" ht="5" customHeight="1" x14ac:dyDescent="0.2">
      <c r="D127" s="44"/>
      <c r="E127" s="11"/>
      <c r="F127" s="11"/>
      <c r="G127" s="11"/>
      <c r="H127" s="45"/>
    </row>
    <row r="128" spans="1:14" x14ac:dyDescent="0.2">
      <c r="D128" s="44" t="s">
        <v>24</v>
      </c>
      <c r="E128" s="112"/>
      <c r="F128" s="108"/>
      <c r="G128" s="109"/>
      <c r="H128" s="45"/>
    </row>
    <row r="129" spans="2:8" x14ac:dyDescent="0.2">
      <c r="D129" s="44" t="s">
        <v>15</v>
      </c>
      <c r="E129" s="112"/>
      <c r="F129" s="108"/>
      <c r="G129" s="109"/>
      <c r="H129" s="45"/>
    </row>
    <row r="130" spans="2:8" ht="5" customHeight="1" x14ac:dyDescent="0.2">
      <c r="D130" s="44"/>
      <c r="E130" s="11"/>
      <c r="F130" s="11"/>
      <c r="G130" s="11"/>
      <c r="H130" s="45"/>
    </row>
    <row r="131" spans="2:8" ht="14" customHeight="1" x14ac:dyDescent="0.2">
      <c r="D131" s="44" t="s">
        <v>16</v>
      </c>
      <c r="E131" s="112"/>
      <c r="F131" s="108"/>
      <c r="G131" s="109"/>
      <c r="H131" s="45"/>
    </row>
    <row r="132" spans="2:8" x14ac:dyDescent="0.2">
      <c r="D132" s="28" t="s">
        <v>64</v>
      </c>
      <c r="E132" s="112"/>
      <c r="F132" s="108"/>
      <c r="G132" s="109"/>
      <c r="H132" s="45"/>
    </row>
    <row r="133" spans="2:8" x14ac:dyDescent="0.2">
      <c r="D133" s="70" t="s">
        <v>89</v>
      </c>
      <c r="E133" s="110" t="s">
        <v>93</v>
      </c>
      <c r="F133" s="107"/>
      <c r="G133" s="111"/>
      <c r="H133" s="45"/>
    </row>
    <row r="134" spans="2:8" x14ac:dyDescent="0.2">
      <c r="B134" s="47"/>
      <c r="C134" s="47"/>
      <c r="D134" s="71" t="s">
        <v>90</v>
      </c>
      <c r="E134" s="110" t="s">
        <v>94</v>
      </c>
      <c r="F134" s="107"/>
      <c r="G134" s="111"/>
      <c r="H134" s="49"/>
    </row>
    <row r="135" spans="2:8" ht="3" customHeight="1" x14ac:dyDescent="0.2">
      <c r="D135" s="2"/>
      <c r="E135" s="2"/>
      <c r="F135" s="2"/>
      <c r="G135" s="2"/>
    </row>
    <row r="136" spans="2:8" x14ac:dyDescent="0.2">
      <c r="B136" s="47"/>
      <c r="C136" s="47"/>
      <c r="D136" s="46" t="s">
        <v>91</v>
      </c>
      <c r="E136" s="110" t="s">
        <v>104</v>
      </c>
      <c r="F136" s="107"/>
      <c r="G136" s="111"/>
      <c r="H136" s="5"/>
    </row>
    <row r="137" spans="2:8" ht="3" customHeight="1" x14ac:dyDescent="0.2"/>
    <row r="138" spans="2:8" x14ac:dyDescent="0.2">
      <c r="B138" s="60" t="s">
        <v>18</v>
      </c>
      <c r="C138" s="60"/>
      <c r="D138" s="80" t="s">
        <v>92</v>
      </c>
      <c r="E138" s="107" t="s">
        <v>95</v>
      </c>
      <c r="F138" s="108"/>
      <c r="G138" s="109"/>
      <c r="H138" s="5"/>
    </row>
    <row r="139" spans="2:8" x14ac:dyDescent="0.2">
      <c r="D139" s="79" t="s">
        <v>51</v>
      </c>
      <c r="H139" s="1"/>
    </row>
    <row r="140" spans="2:8" x14ac:dyDescent="0.2">
      <c r="B140" s="60" t="s">
        <v>18</v>
      </c>
      <c r="C140" s="60"/>
      <c r="D140" s="50" t="s">
        <v>52</v>
      </c>
      <c r="H140" s="1"/>
    </row>
    <row r="142" spans="2:8" x14ac:dyDescent="0.2">
      <c r="D142" s="30" t="s">
        <v>39</v>
      </c>
      <c r="E142" s="76" t="s">
        <v>40</v>
      </c>
    </row>
    <row r="143" spans="2:8" x14ac:dyDescent="0.2">
      <c r="D143" t="s">
        <v>107</v>
      </c>
    </row>
    <row r="144" spans="2:8" x14ac:dyDescent="0.2">
      <c r="D144" s="1" t="s">
        <v>108</v>
      </c>
    </row>
  </sheetData>
  <mergeCells count="14">
    <mergeCell ref="H51:K51"/>
    <mergeCell ref="E138:G138"/>
    <mergeCell ref="E133:G133"/>
    <mergeCell ref="E129:G129"/>
    <mergeCell ref="E131:G131"/>
    <mergeCell ref="E132:G132"/>
    <mergeCell ref="D51:G51"/>
    <mergeCell ref="E124:G124"/>
    <mergeCell ref="E125:G125"/>
    <mergeCell ref="E128:G128"/>
    <mergeCell ref="E126:G126"/>
    <mergeCell ref="E134:G134"/>
    <mergeCell ref="E136:G136"/>
    <mergeCell ref="E120:F120"/>
  </mergeCells>
  <phoneticPr fontId="7" type="noConversion"/>
  <conditionalFormatting sqref="D51 H51">
    <cfRule type="cellIs" dxfId="2" priority="10" operator="equal">
      <formula>"AVAILABLE FOR WHOLESALE!"</formula>
    </cfRule>
    <cfRule type="cellIs" dxfId="1" priority="11" operator="equal">
      <formula>FALSE</formula>
    </cfRule>
  </conditionalFormatting>
  <conditionalFormatting sqref="O1:O1048576">
    <cfRule type="containsText" dxfId="0" priority="1" operator="containsText" text="eta">
      <formula>NOT(ISERROR(SEARCH("eta",O1)))</formula>
    </cfRule>
  </conditionalFormatting>
  <hyperlinks>
    <hyperlink ref="D138" r:id="rId1" display="National ID No." xr:uid="{00000000-0004-0000-0000-000000000000}"/>
    <hyperlink ref="H8" r:id="rId2" display="See Point 3" xr:uid="{00000000-0004-0000-0000-000001000000}"/>
    <hyperlink ref="E142" r:id="rId3" xr:uid="{25508389-C381-B544-8191-CEFCAE9BBE0C}"/>
  </hyperlinks>
  <pageMargins left="0.70000000000000007" right="0.70000000000000007" top="0.75000000000000011" bottom="0.75000000000000011" header="0.30000000000000004" footer="0.30000000000000004"/>
  <pageSetup paperSize="9" orientation="landscape"/>
  <drawing r:id="rId4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TTW</vt:lpstr>
    </vt:vector>
  </TitlesOfParts>
  <Company>Lockheed Martin 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Simon (UK N-Harris-Global)</dc:creator>
  <cp:lastModifiedBy>Simon Roberts</cp:lastModifiedBy>
  <cp:lastPrinted>2016-06-14T18:15:07Z</cp:lastPrinted>
  <dcterms:created xsi:type="dcterms:W3CDTF">2016-01-20T11:04:57Z</dcterms:created>
  <dcterms:modified xsi:type="dcterms:W3CDTF">2025-05-02T09:02:03Z</dcterms:modified>
</cp:coreProperties>
</file>